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b06e\Desktop\"/>
    </mc:Choice>
  </mc:AlternateContent>
  <bookViews>
    <workbookView xWindow="0" yWindow="0" windowWidth="19200" windowHeight="10995"/>
  </bookViews>
  <sheets>
    <sheet name="Sheet1" sheetId="1" r:id="rId1"/>
    <sheet name="Sheet2" sheetId="2" r:id="rId2"/>
    <sheet name="Sheet3" sheetId="3" r:id="rId3"/>
  </sheets>
  <definedNames>
    <definedName name="_xlnm._FilterDatabase" localSheetId="0" hidden="1">Sheet1!$B$4:$E$86</definedName>
    <definedName name="_xlnm.Print_Area" localSheetId="0">Sheet1!$A$1:$E$86</definedName>
  </definedNames>
  <calcPr calcId="152511"/>
</workbook>
</file>

<file path=xl/calcChain.xml><?xml version="1.0" encoding="utf-8"?>
<calcChain xmlns="http://schemas.openxmlformats.org/spreadsheetml/2006/main">
  <c r="B70" i="1" l="1"/>
  <c r="B69" i="1"/>
  <c r="B68" i="1" l="1"/>
  <c r="B34" i="1"/>
  <c r="B62" i="1" l="1"/>
  <c r="B63" i="1"/>
  <c r="B64" i="1"/>
  <c r="B65" i="1"/>
  <c r="B66" i="1"/>
  <c r="B67" i="1"/>
  <c r="B71" i="1"/>
  <c r="B72" i="1"/>
  <c r="B73" i="1"/>
  <c r="B75" i="1"/>
  <c r="B76" i="1"/>
  <c r="B77" i="1"/>
  <c r="B78" i="1"/>
  <c r="B79" i="1"/>
  <c r="B80" i="1"/>
  <c r="B81" i="1"/>
  <c r="B82" i="1"/>
  <c r="B83" i="1"/>
  <c r="B84" i="1"/>
  <c r="B85" i="1"/>
  <c r="B86" i="1"/>
  <c r="B61" i="1"/>
  <c r="B47" i="1"/>
  <c r="A61" i="1" l="1"/>
  <c r="A62" i="1" s="1"/>
  <c r="A64" i="1" s="1"/>
  <c r="A65" i="1" s="1"/>
  <c r="A66" i="1" s="1"/>
  <c r="A67" i="1" s="1"/>
  <c r="A68" i="1" s="1"/>
  <c r="A69" i="1" s="1"/>
  <c r="A72" i="1" s="1"/>
  <c r="A73" i="1" s="1"/>
  <c r="B24" i="1" l="1"/>
  <c r="B18" i="1" l="1"/>
  <c r="B15" i="1"/>
  <c r="B11" i="1" l="1"/>
  <c r="B6" i="1"/>
  <c r="B56" i="1" l="1"/>
  <c r="B58" i="1"/>
  <c r="B41" i="1" l="1"/>
  <c r="B25" i="1"/>
  <c r="B10" i="1" l="1"/>
  <c r="B9" i="1"/>
  <c r="B8" i="1"/>
  <c r="B7" i="1"/>
  <c r="B30" i="1" l="1"/>
  <c r="B53" i="1" l="1"/>
  <c r="B50" i="1" l="1"/>
  <c r="A26" i="1" l="1"/>
  <c r="A30" i="1"/>
  <c r="A31" i="1" s="1"/>
  <c r="A35" i="1" s="1"/>
  <c r="A57" i="1" s="1"/>
  <c r="A27" i="1"/>
  <c r="A32" i="1" s="1"/>
  <c r="A33" i="1" s="1"/>
  <c r="A55" i="1" s="1"/>
  <c r="B19" i="1"/>
  <c r="A60" i="1" l="1"/>
  <c r="A56" i="1"/>
  <c r="A59" i="1" s="1"/>
  <c r="A75" i="1"/>
  <c r="B60" i="1" l="1"/>
  <c r="B32" i="1"/>
  <c r="B27" i="1"/>
  <c r="A77" i="1" l="1"/>
  <c r="B55" i="1"/>
  <c r="B57" i="1"/>
  <c r="B59" i="1"/>
  <c r="B35" i="1"/>
  <c r="B33" i="1"/>
  <c r="B52" i="1"/>
  <c r="B51" i="1"/>
  <c r="B31" i="1"/>
  <c r="B37" i="1"/>
  <c r="B49" i="1"/>
  <c r="B48" i="1"/>
  <c r="B29" i="1"/>
  <c r="B40" i="1"/>
  <c r="B38" i="1"/>
  <c r="B39" i="1"/>
  <c r="B42" i="1"/>
  <c r="B44" i="1"/>
  <c r="B45" i="1"/>
  <c r="B46" i="1"/>
  <c r="B36" i="1"/>
  <c r="B26" i="1"/>
  <c r="B22" i="1"/>
  <c r="B21" i="1"/>
  <c r="B23" i="1"/>
  <c r="B28" i="1"/>
  <c r="B16" i="1"/>
  <c r="B17" i="1"/>
  <c r="B14" i="1"/>
  <c r="B13" i="1"/>
  <c r="A85" i="1" l="1"/>
</calcChain>
</file>

<file path=xl/sharedStrings.xml><?xml version="1.0" encoding="utf-8"?>
<sst xmlns="http://schemas.openxmlformats.org/spreadsheetml/2006/main" count="169" uniqueCount="113">
  <si>
    <t>Task #</t>
  </si>
  <si>
    <t>Day</t>
  </si>
  <si>
    <t>Due Dates</t>
  </si>
  <si>
    <t>TASKS</t>
  </si>
  <si>
    <t>Responsible Area</t>
  </si>
  <si>
    <t>APRIL</t>
  </si>
  <si>
    <t>Departments to cancel travel authorizations not used during this fiscal year (ongoing)</t>
  </si>
  <si>
    <t>Travel</t>
  </si>
  <si>
    <t>Departments to delete expense reports not to be processed during this fiscal year (ongoing)</t>
  </si>
  <si>
    <t>Departments to settle outstanding cash advances (ongoing)</t>
  </si>
  <si>
    <t>MAY</t>
  </si>
  <si>
    <t>Last day for departments to submit signed property inventory reconciliation forms</t>
  </si>
  <si>
    <t>Property</t>
  </si>
  <si>
    <t>Last day for departments to submit Telecom orders for adds/moves/changes of services to ensure billing is reflected properly on this fiscal year.</t>
  </si>
  <si>
    <t>UBA/ITS</t>
  </si>
  <si>
    <t>Construction</t>
  </si>
  <si>
    <t>Last day to complete Pcard training and submit all certification documents in order to ensure receipt of card before year end.</t>
  </si>
  <si>
    <t>General Accounting</t>
  </si>
  <si>
    <t>JUNE</t>
  </si>
  <si>
    <t>Last day for departments to submit Telecom orders for budget/user name changes to ensure billing is reflected properly in this fiscal year.</t>
  </si>
  <si>
    <t xml:space="preserve">Last day to submit approved appointment papers to HR to ensure year-end processing.  This includes all approved ePAF's (Electronic Personnel Action Forms) and pPAF's (Paper PAF), new hires as well as reappointments. </t>
  </si>
  <si>
    <t>Last day for travel expense refunds to be applied in the current fiscal year</t>
  </si>
  <si>
    <t>Last day for departments to submit Advance project budget number requests to Sponsored Research Services.</t>
  </si>
  <si>
    <t>Sponsored Research</t>
  </si>
  <si>
    <t>Last day to submit A/R charges to the university centralized accounts receivable subsystem for end of year processing</t>
  </si>
  <si>
    <t>Accounts Receivable</t>
  </si>
  <si>
    <t>Last day for departments to submit Payment Request Form for conference registrations to be paid 30 days in advance</t>
  </si>
  <si>
    <t>Travel security for Travel Authorizations, Cash Advances, and expense reports will be turned off for departments at close of business.</t>
  </si>
  <si>
    <t>Last day to submit invoices for construction projects to the Construction Office</t>
  </si>
  <si>
    <t>Last day to submit invoices on POs (Encumbered) to ensure payment before year end. (Item must be receipted in OMNI for Accounts Payable to perform their functions.)</t>
  </si>
  <si>
    <t>Accounts Payable</t>
  </si>
  <si>
    <t>Last day to submit new, approved Payment Request Form for closed purchase orders to A/P to ensure payment before year-end (PO# required on form)</t>
  </si>
  <si>
    <t>Last day to receive and process unencumbered payments and encumbered payments (nonblanket) on POs not yet closed</t>
  </si>
  <si>
    <t>Payroll</t>
  </si>
  <si>
    <t>Tcard</t>
  </si>
  <si>
    <t>Last download of electronic invoices for the fiscal year.</t>
  </si>
  <si>
    <t>Financial Reporting</t>
  </si>
  <si>
    <t>Pcard</t>
  </si>
  <si>
    <t>Last day to request Employee Advance reimbursements and payments</t>
  </si>
  <si>
    <t>Last day to receive requests for foreign EFTs and drafts to ensure payment by year-end</t>
  </si>
  <si>
    <t>Last day for departments to submit journals to General Accounting to ensure year-end processing (this includes expenditure transfers).</t>
  </si>
  <si>
    <t xml:space="preserve">Last day to submit journals for expense transfers and interdepartmental requisitions for construction projects payments </t>
  </si>
  <si>
    <t>Last day to enter and departmentally approve ePRF unencumbered requests</t>
  </si>
  <si>
    <t>Accounts Payable/ UBA</t>
  </si>
  <si>
    <t>ERP</t>
  </si>
  <si>
    <t xml:space="preserve">Last day to submit Tcard application in order to ensure receipt of the card before year-end.    </t>
  </si>
  <si>
    <t xml:space="preserve">Last day to make payment against Blanket POs before they are closed.  The departments must complete a Payment Request Form for processing invoices for closed purchase orders.  The form should reference the P.O. initiated to order the items.  </t>
  </si>
  <si>
    <t>Last day to fix budget errors on vouchers with budget check errors. If not fixed, the voucher will be deleted and will need to be re-entered in the new year.</t>
  </si>
  <si>
    <t>Last day to request budget modifications for construction projects</t>
  </si>
  <si>
    <t>Last day to submit check corrections (voids, reissues, stop payments)</t>
  </si>
  <si>
    <t>Last day to submit spreadsheets for journal upload  other than payroll</t>
  </si>
  <si>
    <t>Budget Office</t>
  </si>
  <si>
    <t>Departments count cash on hand and not deposited by year-end (this does not include petty cash funds)</t>
  </si>
  <si>
    <t>Departments complete inventory of goods available for resale</t>
  </si>
  <si>
    <t>JULY</t>
  </si>
  <si>
    <t>Departments can begin submitting requisitions in the new year, tentatively.</t>
  </si>
  <si>
    <t xml:space="preserve">Accounts Payable resumes full ability to process vouchers - encumbered and unencumbered. </t>
  </si>
  <si>
    <t>Departments resume ability to enter and approve ePRF unencumbered requests.</t>
  </si>
  <si>
    <t>Travel resumes business as normal</t>
  </si>
  <si>
    <t>Mo</t>
  </si>
  <si>
    <t>Departments to begin reviewing purchase orders and submit change request forms to cancel items no longer needed (ongoing)</t>
  </si>
  <si>
    <t>Human Resources</t>
  </si>
  <si>
    <t>Last day to submit changes to guarantee corrections of underpays and/or overpays for pay cycle "Z."</t>
  </si>
  <si>
    <t xml:space="preserve">Last day for departments to submit change or property ID forms (excluding transfers to Surplus Property) to ensure processing before year-end to correct existing assets. </t>
  </si>
  <si>
    <t>Last day to use or make charges to valid exception blanket purchase orders to allow time to pay encumbered vendor payments.  Charges can continue to be made against blankets until the ending date but payments will be unencumbered and a payment request form is required.</t>
  </si>
  <si>
    <t xml:space="preserve">Last day for entering online journal entries and submitting backup by Non-General Accounting staff (BUS, SRAS, PR, etc.) If backup not received and budget errors cleared by due date, the journal entry will be deleted. </t>
  </si>
  <si>
    <t>Last day to enter departmental deposits &amp; corrections</t>
  </si>
  <si>
    <t xml:space="preserve">OMNI e-Market will be unavailable beginning at 5:00 PM </t>
  </si>
  <si>
    <t xml:space="preserve">OMNI Financials will be unavailable beginning at 12:00 PM </t>
  </si>
  <si>
    <t xml:space="preserve">OMNI e-Market , OMNI Financials, and myFSU BI reports based on OMNI Financials should be back up no later than 7:00 AM </t>
  </si>
  <si>
    <t>2015 YEAR-END CLOSING CALENDAR</t>
  </si>
  <si>
    <t>Last day to submit payroll retroactive distribution of funding to Payroll to guarantee year-end processing; however, RDFs will continue to be worked until the Thursday, 6/18.</t>
  </si>
  <si>
    <t>Last day for travel cash advances to be applied to expense reports and reconciled for travel ending in FY 14-15 where cash advance is equal to or less than the expenses.</t>
  </si>
  <si>
    <t>Last day for departments to process and obtain ALL required approvals for non-Tcard expense reports (travel and non-travel). All expense reports not approved and to the pre-pay audit level by 5:00 PM will be deleted.  Departments will have to re-enter these expense reports in FY 15-16.</t>
  </si>
  <si>
    <t xml:space="preserve">Last day for Proxies to approve transactions for the file dated 6/12/2015. </t>
  </si>
  <si>
    <t>Pre-entry window for FY 15-16 requisitions opens for maintenance orders and line items orders only.  No EMarket orders during pre-entry.</t>
  </si>
  <si>
    <t>Payroll Operations confirms payroll for PPE 6/18/15.</t>
  </si>
  <si>
    <t>Last day to submit payroll EFT reversals. (Service ticket/case must be received by COB Tuesday, 6/23)</t>
  </si>
  <si>
    <t>Procurement Services</t>
  </si>
  <si>
    <t>Procurement Services/Pcard</t>
  </si>
  <si>
    <t>Accounts Payable/ Procurement Services</t>
  </si>
  <si>
    <t>Last day to process Procurement Services requisitions for F&amp;E $5,000 and greater for construction projects</t>
  </si>
  <si>
    <t>ERP/Procurement Services</t>
  </si>
  <si>
    <t>Procurement Services/Construction</t>
  </si>
  <si>
    <t>Procurement Services/ERP</t>
  </si>
  <si>
    <t xml:space="preserve">Last day Procurement Services will process approved FY 14-15 requisitions to purchase orders that were approved by 6/19/2015.  Contact Procurement Services for 14-15 emergency needs. </t>
  </si>
  <si>
    <t>Procurement Services to resume normal processing of all POs including change orders</t>
  </si>
  <si>
    <t>Student Business Services</t>
  </si>
  <si>
    <t>Student Business Services will hold processing receipts dated FY 15-16 until open</t>
  </si>
  <si>
    <t>Grace period emails will resume and all Pcard processes will resume for FY 2016.</t>
  </si>
  <si>
    <t>Last day to submit requisitions exceeding $75,000 or require internal or external approvals. Requisitions received after 5/8/15 may not be processed in this FY.</t>
  </si>
  <si>
    <t>Budget entry window opens.  (Closes 4/30/2015.)</t>
  </si>
  <si>
    <t>Budget entry window closes.</t>
  </si>
  <si>
    <t>Last day to process budget transfers</t>
  </si>
  <si>
    <t>Off cycle for PPE 6/18/15 (paycheck dated 6/26/15) will close on Monday, 6/29.  Service cases MUST be submitted by 10:30 a.m. on Monday to be processed.  All accounting processes will occur on Monday, 6/29.</t>
  </si>
  <si>
    <t>Time entry deadlines for PPE 7/2/15 will be moved up by one day due to the holiday on July 3rd.  Cost Center Report #2 will still be available on the regularly scheduled day, Monday, July 6, 2015.</t>
  </si>
  <si>
    <r>
      <rPr>
        <b/>
        <sz val="11"/>
        <rFont val="Arial Narrow"/>
        <family val="2"/>
      </rPr>
      <t xml:space="preserve">Tentative: </t>
    </r>
    <r>
      <rPr>
        <sz val="11"/>
        <rFont val="Arial Narrow"/>
        <family val="2"/>
      </rPr>
      <t xml:space="preserve"> OMNI FI will be down for the 9.2 upgrade (Wed, 5/20-Mon, 5/25).  </t>
    </r>
  </si>
  <si>
    <r>
      <rPr>
        <b/>
        <sz val="11"/>
        <rFont val="Arial Narrow"/>
        <family val="2"/>
      </rPr>
      <t xml:space="preserve">Tentative: </t>
    </r>
    <r>
      <rPr>
        <sz val="11"/>
        <rFont val="Arial Narrow"/>
        <family val="2"/>
      </rPr>
      <t xml:space="preserve"> OMNI FI will be back up with the 9.2 upgrade. </t>
    </r>
  </si>
  <si>
    <t>Procurement Services to close Blanket PO's and 14-15 POs containing a due date before 6/1/2015 (after 5:00 PM). Any PO returned in this query will be closed: FSU_PO_PAST_DUE_DATE.</t>
  </si>
  <si>
    <t>Last day for departments to submit change request forms to close, reduce or cancel items or adjust your due date to 06/01/2015 or later so that your PO may qualify for roll.</t>
  </si>
  <si>
    <t>Last day to process and approve expense reports, with supporting documents, for Tcard transactions downloaded on 6/16/2015.</t>
  </si>
  <si>
    <t>Process eSettlement invoices sent for weeks of 6/2/15 and 6/29/15.</t>
  </si>
  <si>
    <t xml:space="preserve">All goods ordered and received by departments must be received in OMNI to ensure payment in FY 14-15 other than payroll. </t>
  </si>
  <si>
    <t>Weekly Pcard files dated 6/19/15 and 6/26/2015 will  be available for processing by proxies. No email to remind to approve these transactions will be sent. No unapproved transactions will be forced until 7/8/15.</t>
  </si>
  <si>
    <t xml:space="preserve">OMNI Financials’ reports in myFSU BI will be unavailable </t>
  </si>
  <si>
    <t>Close all Cashier drawers at 3:00 pm</t>
  </si>
  <si>
    <t>Last day for Auxiliaries to submit spreadsheet uploads to SRA for processing by year end.</t>
  </si>
  <si>
    <t>Last day to enter requisitions over $10,000 and under $75,000 that require quoting and internal approvals</t>
  </si>
  <si>
    <t xml:space="preserve">Last day for departments to submit itemized requisitions under $10,000 or EMarket orders - regardless of price.  Requisitions not in approved status by 5:00 pm will be cancelled and the requester must create a new requisition in the next fiscal year. </t>
  </si>
  <si>
    <t xml:space="preserve">Last day to receive goods against blanket POs in OMNI to avoid the use of the Payment Request Form for processing of invoices for closed purchase orders (PO# must be on form). Effective 6/22/2015, all payments on blanket POs must be requested on Payment Request Form. On 6/22/2015, all open blanket P.O.’s will be closed.  A Payment Request Form referencing the PO# is required.  </t>
  </si>
  <si>
    <t>Pre-entry window for FY15-16 requisitions ends at 5:00 PM and requester and buyer roles will be temporarily suspended. Access will be restored on 7/6/2015.</t>
  </si>
  <si>
    <t>Last day to process travel authorizations for trips to be completed prior to 6/30/15. All approved travel authorizations in valid budget status that have not been applied to expense reports for trips with an end date on or after 4/1/15 and input by 6/22/15 will be rolled to FY 15-16.</t>
  </si>
  <si>
    <t xml:space="preserve">Adjustments from previous version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</si>
</sst>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6100"/>
      <name val="Calibri"/>
      <family val="2"/>
      <scheme val="minor"/>
    </font>
    <font>
      <sz val="10"/>
      <name val="Arial"/>
      <family val="2"/>
    </font>
    <font>
      <b/>
      <sz val="20"/>
      <name val="Arial"/>
      <family val="2"/>
    </font>
    <font>
      <sz val="12"/>
      <name val="Arial"/>
      <family val="2"/>
    </font>
    <font>
      <b/>
      <sz val="11"/>
      <name val="Arial Narrow"/>
      <family val="2"/>
    </font>
    <font>
      <sz val="11"/>
      <name val="Arial Narrow"/>
      <family val="2"/>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cellStyleXfs>
  <cellXfs count="40">
    <xf numFmtId="0" fontId="0" fillId="0" borderId="0" xfId="0"/>
    <xf numFmtId="0" fontId="2" fillId="0" borderId="0" xfId="1"/>
    <xf numFmtId="0" fontId="5" fillId="2" borderId="2" xfId="1" applyFont="1" applyFill="1" applyBorder="1" applyAlignment="1">
      <alignment horizontal="center" vertical="center"/>
    </xf>
    <xf numFmtId="0" fontId="6" fillId="0" borderId="0" xfId="1" applyFont="1" applyFill="1" applyBorder="1" applyAlignment="1">
      <alignment vertical="center"/>
    </xf>
    <xf numFmtId="0" fontId="5" fillId="2"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0" borderId="2" xfId="1" applyFont="1" applyFill="1" applyBorder="1" applyAlignment="1">
      <alignment horizontal="center" vertical="center"/>
    </xf>
    <xf numFmtId="0" fontId="6" fillId="0" borderId="0" xfId="1" applyFont="1" applyFill="1" applyBorder="1" applyAlignment="1">
      <alignment vertical="center" wrapText="1"/>
    </xf>
    <xf numFmtId="0" fontId="1" fillId="0" borderId="2" xfId="1" applyFont="1" applyFill="1" applyBorder="1" applyAlignment="1">
      <alignment horizontal="center" vertical="center"/>
    </xf>
    <xf numFmtId="14" fontId="7" fillId="0" borderId="1" xfId="1" applyNumberFormat="1" applyFont="1" applyFill="1" applyBorder="1" applyAlignment="1">
      <alignment horizontal="center" vertical="center" wrapText="1"/>
    </xf>
    <xf numFmtId="0" fontId="0" fillId="0" borderId="0" xfId="0" applyFill="1"/>
    <xf numFmtId="0" fontId="0" fillId="0" borderId="0" xfId="0"/>
    <xf numFmtId="0" fontId="6" fillId="0" borderId="0" xfId="1" applyFont="1" applyFill="1" applyBorder="1" applyAlignment="1">
      <alignment vertical="center"/>
    </xf>
    <xf numFmtId="0" fontId="5" fillId="0" borderId="2" xfId="1" applyFont="1" applyFill="1" applyBorder="1" applyAlignment="1">
      <alignment horizontal="center" vertical="center"/>
    </xf>
    <xf numFmtId="14" fontId="6" fillId="0" borderId="1" xfId="1" applyNumberFormat="1" applyFont="1" applyFill="1" applyBorder="1" applyAlignment="1">
      <alignment horizontal="left" vertical="center" wrapText="1"/>
    </xf>
    <xf numFmtId="0" fontId="5" fillId="5" borderId="2" xfId="1" applyFont="1" applyFill="1" applyBorder="1" applyAlignment="1">
      <alignment horizontal="center" vertical="center"/>
    </xf>
    <xf numFmtId="0" fontId="0" fillId="0" borderId="0" xfId="0"/>
    <xf numFmtId="0" fontId="5" fillId="2" borderId="2" xfId="1" applyFont="1" applyFill="1" applyBorder="1" applyAlignment="1">
      <alignment horizontal="center" vertical="center"/>
    </xf>
    <xf numFmtId="0" fontId="0" fillId="0" borderId="0" xfId="0"/>
    <xf numFmtId="0" fontId="5" fillId="2" borderId="2" xfId="1" applyFont="1" applyFill="1" applyBorder="1" applyAlignment="1">
      <alignment horizontal="center" vertical="center"/>
    </xf>
    <xf numFmtId="0" fontId="5" fillId="0" borderId="2" xfId="1" applyFont="1" applyFill="1" applyBorder="1" applyAlignment="1">
      <alignment horizontal="center" vertical="center"/>
    </xf>
    <xf numFmtId="0" fontId="0" fillId="0" borderId="0" xfId="0" applyFill="1"/>
    <xf numFmtId="0" fontId="0" fillId="0" borderId="0" xfId="0"/>
    <xf numFmtId="0" fontId="6" fillId="0" borderId="0" xfId="1" applyFont="1" applyFill="1" applyBorder="1" applyAlignment="1">
      <alignment vertical="center"/>
    </xf>
    <xf numFmtId="0" fontId="5" fillId="4" borderId="2" xfId="1" applyFont="1" applyFill="1" applyBorder="1" applyAlignment="1">
      <alignment horizontal="center" vertical="center"/>
    </xf>
    <xf numFmtId="0" fontId="5" fillId="5" borderId="2" xfId="1" applyFont="1" applyFill="1" applyBorder="1" applyAlignment="1">
      <alignment horizontal="center" vertical="center"/>
    </xf>
    <xf numFmtId="14" fontId="6" fillId="0" borderId="1" xfId="1" applyNumberFormat="1" applyFont="1" applyFill="1" applyBorder="1" applyAlignment="1">
      <alignment horizontal="center" vertical="center" wrapText="1"/>
    </xf>
    <xf numFmtId="0" fontId="6" fillId="0" borderId="1" xfId="1" applyFont="1" applyFill="1" applyBorder="1" applyAlignment="1">
      <alignment vertical="center" wrapText="1"/>
    </xf>
    <xf numFmtId="14" fontId="6" fillId="4"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4" borderId="1" xfId="1" applyFont="1" applyFill="1" applyBorder="1" applyAlignment="1">
      <alignment horizontal="center" vertical="center"/>
    </xf>
    <xf numFmtId="14" fontId="6" fillId="5" borderId="1" xfId="1" applyNumberFormat="1" applyFont="1" applyFill="1" applyBorder="1" applyAlignment="1">
      <alignment horizontal="center" vertical="center" wrapText="1"/>
    </xf>
    <xf numFmtId="0" fontId="6" fillId="5" borderId="1" xfId="1" applyFont="1" applyFill="1" applyBorder="1" applyAlignment="1">
      <alignment vertical="center" wrapText="1"/>
    </xf>
    <xf numFmtId="0" fontId="5" fillId="4" borderId="2"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3" fillId="0" borderId="0" xfId="1" applyFont="1" applyFill="1" applyAlignment="1">
      <alignment horizontal="center" vertical="center"/>
    </xf>
    <xf numFmtId="14" fontId="3" fillId="0" borderId="0" xfId="1" applyNumberFormat="1" applyFont="1" applyFill="1" applyAlignment="1">
      <alignment horizontal="center" vertical="center"/>
    </xf>
    <xf numFmtId="0" fontId="4" fillId="5"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topLeftCell="B1" zoomScale="112" zoomScaleNormal="112" workbookViewId="0">
      <selection activeCell="A2" sqref="A2:E2"/>
    </sheetView>
  </sheetViews>
  <sheetFormatPr defaultRowHeight="15" x14ac:dyDescent="0.25"/>
  <cols>
    <col min="1" max="1" width="6.5703125" hidden="1" customWidth="1"/>
    <col min="2" max="2" width="8.42578125" customWidth="1"/>
    <col min="3" max="3" width="17" customWidth="1"/>
    <col min="4" max="4" width="42.7109375" bestFit="1" customWidth="1"/>
    <col min="5" max="5" width="23.5703125" customWidth="1"/>
    <col min="6" max="6" width="21.42578125" bestFit="1" customWidth="1"/>
  </cols>
  <sheetData>
    <row r="1" spans="1:5" ht="26.25" x14ac:dyDescent="0.25">
      <c r="A1" s="37" t="s">
        <v>70</v>
      </c>
      <c r="B1" s="37"/>
      <c r="C1" s="37"/>
      <c r="D1" s="37"/>
      <c r="E1" s="37"/>
    </row>
    <row r="2" spans="1:5" ht="26.25" x14ac:dyDescent="0.25">
      <c r="A2" s="38">
        <v>42178</v>
      </c>
      <c r="B2" s="38"/>
      <c r="C2" s="38"/>
      <c r="D2" s="38"/>
      <c r="E2" s="38"/>
    </row>
    <row r="3" spans="1:5" x14ac:dyDescent="0.25">
      <c r="A3" s="1"/>
      <c r="B3" s="39" t="s">
        <v>112</v>
      </c>
      <c r="C3" s="39"/>
      <c r="D3" s="39"/>
      <c r="E3" s="39"/>
    </row>
    <row r="4" spans="1:5" ht="16.5" x14ac:dyDescent="0.25">
      <c r="A4" s="4" t="s">
        <v>0</v>
      </c>
      <c r="B4" s="4" t="s">
        <v>1</v>
      </c>
      <c r="C4" s="4" t="s">
        <v>2</v>
      </c>
      <c r="D4" s="6" t="s">
        <v>3</v>
      </c>
      <c r="E4" s="4" t="s">
        <v>4</v>
      </c>
    </row>
    <row r="5" spans="1:5" s="12" customFormat="1" ht="16.5" x14ac:dyDescent="0.25">
      <c r="A5" s="2"/>
      <c r="B5" s="34"/>
      <c r="C5" s="29"/>
      <c r="D5" s="35" t="s">
        <v>5</v>
      </c>
      <c r="E5" s="29"/>
    </row>
    <row r="6" spans="1:5" s="23" customFormat="1" ht="16.5" x14ac:dyDescent="0.25">
      <c r="A6" s="20"/>
      <c r="B6" s="21" t="str">
        <f t="shared" ref="B6:B11" si="0">IF(WEEKDAY(C6,2)=1,"Mo",IF(WEEKDAY(C6,2)=2,"Tu",IF(WEEKDAY(C6,2)=3,"We",IF(WEEKDAY(C6,2)=4,"Th",IF(WEEKDAY(C6,2)=5,"Fr","WE")))))</f>
        <v>We</v>
      </c>
      <c r="C6" s="27">
        <v>42109</v>
      </c>
      <c r="D6" s="28" t="s">
        <v>91</v>
      </c>
      <c r="E6" s="27" t="s">
        <v>51</v>
      </c>
    </row>
    <row r="7" spans="1:5" s="22" customFormat="1" ht="49.5" x14ac:dyDescent="0.25">
      <c r="A7" s="21"/>
      <c r="B7" s="21" t="str">
        <f t="shared" si="0"/>
        <v>We</v>
      </c>
      <c r="C7" s="27">
        <v>42123</v>
      </c>
      <c r="D7" s="28" t="s">
        <v>60</v>
      </c>
      <c r="E7" s="27" t="s">
        <v>78</v>
      </c>
    </row>
    <row r="8" spans="1:5" s="22" customFormat="1" ht="33" x14ac:dyDescent="0.25">
      <c r="A8" s="21"/>
      <c r="B8" s="21" t="str">
        <f t="shared" si="0"/>
        <v>We</v>
      </c>
      <c r="C8" s="27">
        <v>42123</v>
      </c>
      <c r="D8" s="28" t="s">
        <v>6</v>
      </c>
      <c r="E8" s="27" t="s">
        <v>7</v>
      </c>
    </row>
    <row r="9" spans="1:5" s="22" customFormat="1" ht="33" x14ac:dyDescent="0.25">
      <c r="A9" s="21"/>
      <c r="B9" s="21" t="str">
        <f t="shared" si="0"/>
        <v>We</v>
      </c>
      <c r="C9" s="27">
        <v>42123</v>
      </c>
      <c r="D9" s="28" t="s">
        <v>8</v>
      </c>
      <c r="E9" s="27" t="s">
        <v>7</v>
      </c>
    </row>
    <row r="10" spans="1:5" ht="33" x14ac:dyDescent="0.25">
      <c r="A10" s="4"/>
      <c r="B10" s="21" t="str">
        <f t="shared" si="0"/>
        <v>We</v>
      </c>
      <c r="C10" s="27">
        <v>42123</v>
      </c>
      <c r="D10" s="28" t="s">
        <v>9</v>
      </c>
      <c r="E10" s="27" t="s">
        <v>7</v>
      </c>
    </row>
    <row r="11" spans="1:5" s="23" customFormat="1" ht="16.5" x14ac:dyDescent="0.25">
      <c r="A11" s="20"/>
      <c r="B11" s="21" t="str">
        <f t="shared" si="0"/>
        <v>Th</v>
      </c>
      <c r="C11" s="27">
        <v>42124</v>
      </c>
      <c r="D11" s="28" t="s">
        <v>92</v>
      </c>
      <c r="E11" s="27" t="s">
        <v>51</v>
      </c>
    </row>
    <row r="12" spans="1:5" s="17" customFormat="1" ht="16.5" x14ac:dyDescent="0.25">
      <c r="A12" s="18"/>
      <c r="B12" s="34"/>
      <c r="C12" s="29"/>
      <c r="D12" s="35" t="s">
        <v>10</v>
      </c>
      <c r="E12" s="29"/>
    </row>
    <row r="13" spans="1:5" ht="66" x14ac:dyDescent="0.25">
      <c r="A13" s="2"/>
      <c r="B13" s="21" t="str">
        <f t="shared" ref="B13:B19" si="1">IF(WEEKDAY(C13,2)=1,"Mo",IF(WEEKDAY(C13,2)=2,"Tu",IF(WEEKDAY(C13,2)=3,"We",IF(WEEKDAY(C13,2)=4,"Th",IF(WEEKDAY(C13,2)=5,"Fr","WE")))))</f>
        <v>Mo</v>
      </c>
      <c r="C13" s="27">
        <v>42135</v>
      </c>
      <c r="D13" s="28" t="s">
        <v>90</v>
      </c>
      <c r="E13" s="27" t="s">
        <v>78</v>
      </c>
    </row>
    <row r="14" spans="1:5" ht="33" x14ac:dyDescent="0.25">
      <c r="A14" s="2"/>
      <c r="B14" s="21" t="str">
        <f t="shared" si="1"/>
        <v>Fr</v>
      </c>
      <c r="C14" s="27">
        <v>42139</v>
      </c>
      <c r="D14" s="28" t="s">
        <v>11</v>
      </c>
      <c r="E14" s="27" t="s">
        <v>12</v>
      </c>
    </row>
    <row r="15" spans="1:5" s="23" customFormat="1" ht="33" x14ac:dyDescent="0.25">
      <c r="A15" s="20"/>
      <c r="B15" s="21" t="str">
        <f t="shared" si="1"/>
        <v>We</v>
      </c>
      <c r="C15" s="27">
        <v>42144</v>
      </c>
      <c r="D15" s="28" t="s">
        <v>96</v>
      </c>
      <c r="E15" s="27" t="s">
        <v>44</v>
      </c>
    </row>
    <row r="16" spans="1:5" s="12" customFormat="1" ht="49.5" x14ac:dyDescent="0.25">
      <c r="A16" s="5"/>
      <c r="B16" s="21" t="str">
        <f t="shared" si="1"/>
        <v>Fr</v>
      </c>
      <c r="C16" s="27">
        <v>42146</v>
      </c>
      <c r="D16" s="28" t="s">
        <v>16</v>
      </c>
      <c r="E16" s="27" t="s">
        <v>79</v>
      </c>
    </row>
    <row r="17" spans="1:6" ht="49.5" x14ac:dyDescent="0.25">
      <c r="A17" s="9"/>
      <c r="B17" s="21" t="str">
        <f t="shared" si="1"/>
        <v>Fr</v>
      </c>
      <c r="C17" s="27">
        <v>42146</v>
      </c>
      <c r="D17" s="28" t="s">
        <v>13</v>
      </c>
      <c r="E17" s="27" t="s">
        <v>14</v>
      </c>
    </row>
    <row r="18" spans="1:6" s="23" customFormat="1" ht="33" x14ac:dyDescent="0.25">
      <c r="A18" s="9"/>
      <c r="B18" s="21" t="str">
        <f t="shared" si="1"/>
        <v>Tu</v>
      </c>
      <c r="C18" s="27">
        <v>42150</v>
      </c>
      <c r="D18" s="28" t="s">
        <v>97</v>
      </c>
      <c r="E18" s="27" t="s">
        <v>44</v>
      </c>
    </row>
    <row r="19" spans="1:6" ht="49.5" x14ac:dyDescent="0.25">
      <c r="A19" s="2"/>
      <c r="B19" s="30" t="str">
        <f t="shared" si="1"/>
        <v>Fr</v>
      </c>
      <c r="C19" s="27">
        <v>42153</v>
      </c>
      <c r="D19" s="28" t="s">
        <v>22</v>
      </c>
      <c r="E19" s="27" t="s">
        <v>23</v>
      </c>
    </row>
    <row r="20" spans="1:6" s="19" customFormat="1" ht="16.5" x14ac:dyDescent="0.25">
      <c r="A20" s="20"/>
      <c r="B20" s="25"/>
      <c r="C20" s="29"/>
      <c r="D20" s="35" t="s">
        <v>18</v>
      </c>
      <c r="E20" s="29"/>
    </row>
    <row r="21" spans="1:6" s="12" customFormat="1" ht="66" x14ac:dyDescent="0.25">
      <c r="A21" s="14"/>
      <c r="B21" s="21" t="str">
        <f>IF(WEEKDAY(C21,2)=1,"Mo",IF(WEEKDAY(C21,2)=2,"Tu",IF(WEEKDAY(C21,2)=3,"We",IF(WEEKDAY(C21,2)=4,"Th",IF(WEEKDAY(C21,2)=5,"Fr","WE")))))</f>
        <v>Fr</v>
      </c>
      <c r="C21" s="27">
        <v>42160</v>
      </c>
      <c r="D21" s="8" t="s">
        <v>71</v>
      </c>
      <c r="E21" s="27" t="s">
        <v>33</v>
      </c>
    </row>
    <row r="22" spans="1:6" ht="82.5" x14ac:dyDescent="0.25">
      <c r="A22" s="2"/>
      <c r="B22" s="21" t="str">
        <f>IF(WEEKDAY(C22,2)=1,"Mo",IF(WEEKDAY(C22,2)=2,"Tu",IF(WEEKDAY(C22,2)=3,"We",IF(WEEKDAY(C22,2)=4,"Th",IF(WEEKDAY(C22,2)=5,"Fr","WE")))))</f>
        <v>Fr</v>
      </c>
      <c r="C22" s="27">
        <v>42160</v>
      </c>
      <c r="D22" s="28" t="s">
        <v>20</v>
      </c>
      <c r="E22" s="27" t="s">
        <v>61</v>
      </c>
    </row>
    <row r="23" spans="1:6" s="23" customFormat="1" ht="49.5" x14ac:dyDescent="0.25">
      <c r="A23" s="9"/>
      <c r="B23" s="21" t="str">
        <f t="shared" ref="B23:B29" si="2">IF(WEEKDAY(C23,2)=1,"Mo",IF(WEEKDAY(C23,2)=2,"Tu",IF(WEEKDAY(C23,2)=3,"We",IF(WEEKDAY(C23,2)=4,"Th",IF(WEEKDAY(C23,2)=5,"Fr","WE")))))</f>
        <v>Mo</v>
      </c>
      <c r="C23" s="27">
        <v>42163</v>
      </c>
      <c r="D23" s="28" t="s">
        <v>19</v>
      </c>
      <c r="E23" s="10" t="s">
        <v>14</v>
      </c>
    </row>
    <row r="24" spans="1:6" s="23" customFormat="1" ht="33" x14ac:dyDescent="0.25">
      <c r="A24" s="9"/>
      <c r="B24" s="21" t="str">
        <f t="shared" si="2"/>
        <v>We</v>
      </c>
      <c r="C24" s="27">
        <v>42165</v>
      </c>
      <c r="D24" s="28" t="s">
        <v>106</v>
      </c>
      <c r="E24" s="27" t="s">
        <v>23</v>
      </c>
    </row>
    <row r="25" spans="1:6" s="23" customFormat="1" ht="49.5" x14ac:dyDescent="0.25">
      <c r="A25" s="21"/>
      <c r="B25" s="21" t="str">
        <f t="shared" si="2"/>
        <v>Fr</v>
      </c>
      <c r="C25" s="27">
        <v>42167</v>
      </c>
      <c r="D25" s="28" t="s">
        <v>107</v>
      </c>
      <c r="E25" s="27" t="s">
        <v>78</v>
      </c>
    </row>
    <row r="26" spans="1:6" ht="99" x14ac:dyDescent="0.25">
      <c r="A26" s="14" t="e">
        <f>+#REF!+1</f>
        <v>#REF!</v>
      </c>
      <c r="B26" s="21" t="str">
        <f t="shared" si="2"/>
        <v>Fr</v>
      </c>
      <c r="C26" s="27">
        <v>42167</v>
      </c>
      <c r="D26" s="8" t="s">
        <v>64</v>
      </c>
      <c r="E26" s="27" t="s">
        <v>78</v>
      </c>
    </row>
    <row r="27" spans="1:6" ht="49.5" x14ac:dyDescent="0.25">
      <c r="A27" s="14" t="e">
        <f>+#REF!+1</f>
        <v>#REF!</v>
      </c>
      <c r="B27" s="21" t="str">
        <f t="shared" si="2"/>
        <v>Fr</v>
      </c>
      <c r="C27" s="27">
        <v>42167</v>
      </c>
      <c r="D27" s="28" t="s">
        <v>81</v>
      </c>
      <c r="E27" s="27" t="s">
        <v>15</v>
      </c>
    </row>
    <row r="28" spans="1:6" s="23" customFormat="1" ht="66" x14ac:dyDescent="0.25">
      <c r="A28" s="21"/>
      <c r="B28" s="30" t="str">
        <f t="shared" si="2"/>
        <v>Mo</v>
      </c>
      <c r="C28" s="27">
        <v>42170</v>
      </c>
      <c r="D28" s="28" t="s">
        <v>63</v>
      </c>
      <c r="E28" s="27" t="s">
        <v>12</v>
      </c>
    </row>
    <row r="29" spans="1:6" s="23" customFormat="1" ht="33" x14ac:dyDescent="0.25">
      <c r="A29" s="21"/>
      <c r="B29" s="21" t="str">
        <f t="shared" si="2"/>
        <v>Mo</v>
      </c>
      <c r="C29" s="27">
        <v>42170</v>
      </c>
      <c r="D29" s="28" t="s">
        <v>74</v>
      </c>
      <c r="E29" s="27" t="s">
        <v>37</v>
      </c>
      <c r="F29" s="24"/>
    </row>
    <row r="30" spans="1:6" ht="33" x14ac:dyDescent="0.25">
      <c r="A30" s="14" t="e">
        <f>+#REF!+1</f>
        <v>#REF!</v>
      </c>
      <c r="B30" s="21" t="str">
        <f t="shared" ref="B30:B42" si="3">IF(WEEKDAY(C30,2)=1,"Mo",IF(WEEKDAY(C30,2)=2,"Tu",IF(WEEKDAY(C30,2)=3,"We",IF(WEEKDAY(C30,2)=4,"Th",IF(WEEKDAY(C30,2)=5,"Fr","WE")))))</f>
        <v>Fr</v>
      </c>
      <c r="C30" s="27">
        <v>42174</v>
      </c>
      <c r="D30" s="28" t="s">
        <v>67</v>
      </c>
      <c r="E30" s="27" t="s">
        <v>82</v>
      </c>
      <c r="F30" s="3"/>
    </row>
    <row r="31" spans="1:6" ht="33" x14ac:dyDescent="0.25">
      <c r="A31" s="14" t="e">
        <f>+#REF!+1</f>
        <v>#REF!</v>
      </c>
      <c r="B31" s="21" t="str">
        <f t="shared" si="3"/>
        <v>Fr</v>
      </c>
      <c r="C31" s="27">
        <v>42174</v>
      </c>
      <c r="D31" s="28" t="s">
        <v>45</v>
      </c>
      <c r="E31" s="27" t="s">
        <v>34</v>
      </c>
    </row>
    <row r="32" spans="1:6" ht="49.5" x14ac:dyDescent="0.25">
      <c r="A32" s="14" t="e">
        <f>+#REF!+1</f>
        <v>#REF!</v>
      </c>
      <c r="B32" s="30" t="str">
        <f t="shared" si="3"/>
        <v>Fr</v>
      </c>
      <c r="C32" s="27">
        <v>42174</v>
      </c>
      <c r="D32" s="28" t="s">
        <v>62</v>
      </c>
      <c r="E32" s="27" t="s">
        <v>33</v>
      </c>
      <c r="F32" s="3"/>
    </row>
    <row r="33" spans="1:6" ht="99" x14ac:dyDescent="0.25">
      <c r="A33" s="14" t="e">
        <f>+#REF!+1</f>
        <v>#REF!</v>
      </c>
      <c r="B33" s="21" t="str">
        <f t="shared" si="3"/>
        <v>Fr</v>
      </c>
      <c r="C33" s="27">
        <v>42174</v>
      </c>
      <c r="D33" s="28" t="s">
        <v>108</v>
      </c>
      <c r="E33" s="27" t="s">
        <v>78</v>
      </c>
      <c r="F33" s="3"/>
    </row>
    <row r="34" spans="1:6" s="23" customFormat="1" ht="33" x14ac:dyDescent="0.25">
      <c r="A34" s="21"/>
      <c r="B34" s="26" t="str">
        <f t="shared" si="3"/>
        <v>Fr</v>
      </c>
      <c r="C34" s="32">
        <v>42174</v>
      </c>
      <c r="D34" s="33" t="s">
        <v>35</v>
      </c>
      <c r="E34" s="32" t="s">
        <v>30</v>
      </c>
      <c r="F34" s="24"/>
    </row>
    <row r="35" spans="1:6" ht="66" x14ac:dyDescent="0.25">
      <c r="A35" s="14" t="e">
        <f>+#REF!+1</f>
        <v>#REF!</v>
      </c>
      <c r="B35" s="21" t="str">
        <f t="shared" si="3"/>
        <v>Mo</v>
      </c>
      <c r="C35" s="27">
        <v>42177</v>
      </c>
      <c r="D35" s="28" t="s">
        <v>99</v>
      </c>
      <c r="E35" s="27" t="s">
        <v>83</v>
      </c>
      <c r="F35" s="3"/>
    </row>
    <row r="36" spans="1:6" s="23" customFormat="1" ht="33" x14ac:dyDescent="0.25">
      <c r="A36" s="21"/>
      <c r="B36" s="21" t="str">
        <f t="shared" si="3"/>
        <v>Mo</v>
      </c>
      <c r="C36" s="27">
        <v>42177</v>
      </c>
      <c r="D36" s="28" t="s">
        <v>21</v>
      </c>
      <c r="E36" s="27" t="s">
        <v>7</v>
      </c>
      <c r="F36" s="24"/>
    </row>
    <row r="37" spans="1:6" s="23" customFormat="1" ht="132" x14ac:dyDescent="0.25">
      <c r="A37" s="21"/>
      <c r="B37" s="21" t="str">
        <f t="shared" si="3"/>
        <v>Mo</v>
      </c>
      <c r="C37" s="27">
        <v>42177</v>
      </c>
      <c r="D37" s="28" t="s">
        <v>109</v>
      </c>
      <c r="E37" s="27" t="s">
        <v>80</v>
      </c>
      <c r="F37" s="24"/>
    </row>
    <row r="38" spans="1:6" s="23" customFormat="1" ht="49.5" x14ac:dyDescent="0.25">
      <c r="A38" s="21"/>
      <c r="B38" s="21" t="str">
        <f t="shared" si="3"/>
        <v>Mo</v>
      </c>
      <c r="C38" s="27">
        <v>42177</v>
      </c>
      <c r="D38" s="28" t="s">
        <v>31</v>
      </c>
      <c r="E38" s="27" t="s">
        <v>30</v>
      </c>
      <c r="F38" s="24"/>
    </row>
    <row r="39" spans="1:6" s="23" customFormat="1" ht="66" x14ac:dyDescent="0.25">
      <c r="A39" s="21"/>
      <c r="B39" s="21" t="str">
        <f t="shared" si="3"/>
        <v>Mo</v>
      </c>
      <c r="C39" s="27">
        <v>42177</v>
      </c>
      <c r="D39" s="28" t="s">
        <v>29</v>
      </c>
      <c r="E39" s="27" t="s">
        <v>30</v>
      </c>
      <c r="F39" s="24"/>
    </row>
    <row r="40" spans="1:6" s="23" customFormat="1" ht="49.5" x14ac:dyDescent="0.25">
      <c r="A40" s="21"/>
      <c r="B40" s="21" t="str">
        <f t="shared" si="3"/>
        <v>Mo</v>
      </c>
      <c r="C40" s="27">
        <v>42177</v>
      </c>
      <c r="D40" s="28" t="s">
        <v>32</v>
      </c>
      <c r="E40" s="27" t="s">
        <v>30</v>
      </c>
      <c r="F40" s="24"/>
    </row>
    <row r="41" spans="1:6" s="23" customFormat="1" ht="49.5" x14ac:dyDescent="0.25">
      <c r="A41" s="21"/>
      <c r="B41" s="21" t="str">
        <f t="shared" si="3"/>
        <v>Mo</v>
      </c>
      <c r="C41" s="27">
        <v>42177</v>
      </c>
      <c r="D41" s="28" t="s">
        <v>102</v>
      </c>
      <c r="E41" s="27" t="s">
        <v>30</v>
      </c>
      <c r="F41" s="24"/>
    </row>
    <row r="42" spans="1:6" s="23" customFormat="1" ht="49.5" x14ac:dyDescent="0.25">
      <c r="A42" s="21"/>
      <c r="B42" s="21" t="str">
        <f t="shared" si="3"/>
        <v>Mo</v>
      </c>
      <c r="C42" s="27">
        <v>42177</v>
      </c>
      <c r="D42" s="28" t="s">
        <v>27</v>
      </c>
      <c r="E42" s="27" t="s">
        <v>7</v>
      </c>
      <c r="F42" s="24"/>
    </row>
    <row r="43" spans="1:6" s="22" customFormat="1" ht="99" x14ac:dyDescent="0.25">
      <c r="A43" s="21"/>
      <c r="B43" s="30" t="s">
        <v>59</v>
      </c>
      <c r="C43" s="27">
        <v>42177</v>
      </c>
      <c r="D43" s="28" t="s">
        <v>111</v>
      </c>
      <c r="E43" s="27" t="s">
        <v>7</v>
      </c>
      <c r="F43" s="24"/>
    </row>
    <row r="44" spans="1:6" s="23" customFormat="1" ht="49.5" x14ac:dyDescent="0.25">
      <c r="A44" s="21"/>
      <c r="B44" s="21" t="str">
        <f>IF(WEEKDAY(C44,2)=1,"Mo",IF(WEEKDAY(C44,2)=2,"Tu",IF(WEEKDAY(C44,2)=3,"We",IF(WEEKDAY(C44,2)=4,"Th",IF(WEEKDAY(C44,2)=5,"Fr","WE")))))</f>
        <v>Mo</v>
      </c>
      <c r="C44" s="27">
        <v>42177</v>
      </c>
      <c r="D44" s="28" t="s">
        <v>100</v>
      </c>
      <c r="E44" s="27" t="s">
        <v>7</v>
      </c>
      <c r="F44" s="24"/>
    </row>
    <row r="45" spans="1:6" s="23" customFormat="1" ht="66" x14ac:dyDescent="0.25">
      <c r="A45" s="21"/>
      <c r="B45" s="21" t="str">
        <f>IF(WEEKDAY(C45,2)=1,"Mo",IF(WEEKDAY(C45,2)=2,"Tu",IF(WEEKDAY(C45,2)=3,"We",IF(WEEKDAY(C45,2)=4,"Th",IF(WEEKDAY(C45,2)=5,"Fr","WE")))))</f>
        <v>Mo</v>
      </c>
      <c r="C45" s="27">
        <v>42177</v>
      </c>
      <c r="D45" s="28" t="s">
        <v>72</v>
      </c>
      <c r="E45" s="27" t="s">
        <v>7</v>
      </c>
      <c r="F45" s="24"/>
    </row>
    <row r="46" spans="1:6" s="23" customFormat="1" ht="49.5" x14ac:dyDescent="0.25">
      <c r="A46" s="21"/>
      <c r="B46" s="21" t="str">
        <f>IF(WEEKDAY(C46,2)=1,"Mo",IF(WEEKDAY(C46,2)=2,"Tu",IF(WEEKDAY(C46,2)=3,"We",IF(WEEKDAY(C46,2)=4,"Th",IF(WEEKDAY(C46,2)=5,"Fr","WE")))))</f>
        <v>Mo</v>
      </c>
      <c r="C46" s="27">
        <v>42177</v>
      </c>
      <c r="D46" s="28" t="s">
        <v>26</v>
      </c>
      <c r="E46" s="27" t="s">
        <v>7</v>
      </c>
      <c r="F46" s="24"/>
    </row>
    <row r="47" spans="1:6" s="23" customFormat="1" ht="99" x14ac:dyDescent="0.25">
      <c r="A47" s="21"/>
      <c r="B47" s="21" t="str">
        <f>IF(WEEKDAY(C47,2)=1,"Mo",IF(WEEKDAY(C47,2)=2,"Tu",IF(WEEKDAY(C47,2)=3,"We",IF(WEEKDAY(C47,2)=4,"Th",IF(WEEKDAY(C47,2)=5,"Fr","WE")))))</f>
        <v>Mo</v>
      </c>
      <c r="C47" s="27">
        <v>42177</v>
      </c>
      <c r="D47" s="28" t="s">
        <v>73</v>
      </c>
      <c r="E47" s="27" t="s">
        <v>7</v>
      </c>
      <c r="F47" s="24"/>
    </row>
    <row r="48" spans="1:6" s="23" customFormat="1" ht="33" x14ac:dyDescent="0.25">
      <c r="A48" s="21"/>
      <c r="B48" s="21" t="str">
        <f t="shared" ref="B48:B53" si="4">IF(WEEKDAY(C48,2)=1,"Mo",IF(WEEKDAY(C48,2)=2,"Tu",IF(WEEKDAY(C48,2)=3,"We",IF(WEEKDAY(C48,2)=4,"Th",IF(WEEKDAY(C48,2)=5,"Fr","WE")))))</f>
        <v>Mo</v>
      </c>
      <c r="C48" s="27">
        <v>42177</v>
      </c>
      <c r="D48" s="28" t="s">
        <v>38</v>
      </c>
      <c r="E48" s="27" t="s">
        <v>30</v>
      </c>
      <c r="F48" s="24"/>
    </row>
    <row r="49" spans="1:6" s="23" customFormat="1" ht="33" x14ac:dyDescent="0.25">
      <c r="A49" s="21"/>
      <c r="B49" s="30" t="str">
        <f t="shared" si="4"/>
        <v>Mo</v>
      </c>
      <c r="C49" s="27">
        <v>42177</v>
      </c>
      <c r="D49" s="28" t="s">
        <v>39</v>
      </c>
      <c r="E49" s="27" t="s">
        <v>30</v>
      </c>
      <c r="F49" s="24"/>
    </row>
    <row r="50" spans="1:6" s="23" customFormat="1" ht="66" x14ac:dyDescent="0.25">
      <c r="A50" s="21"/>
      <c r="B50" s="21" t="str">
        <f t="shared" si="4"/>
        <v>Mo</v>
      </c>
      <c r="C50" s="27">
        <v>42177</v>
      </c>
      <c r="D50" s="28" t="s">
        <v>98</v>
      </c>
      <c r="E50" s="27" t="s">
        <v>78</v>
      </c>
      <c r="F50" s="24"/>
    </row>
    <row r="51" spans="1:6" s="23" customFormat="1" ht="99" x14ac:dyDescent="0.25">
      <c r="A51" s="21"/>
      <c r="B51" s="21" t="str">
        <f t="shared" si="4"/>
        <v>Mo</v>
      </c>
      <c r="C51" s="27">
        <v>42177</v>
      </c>
      <c r="D51" s="28" t="s">
        <v>46</v>
      </c>
      <c r="E51" s="27" t="s">
        <v>30</v>
      </c>
      <c r="F51" s="24"/>
    </row>
    <row r="52" spans="1:6" s="23" customFormat="1" ht="66" x14ac:dyDescent="0.25">
      <c r="A52" s="21"/>
      <c r="B52" s="21" t="str">
        <f t="shared" si="4"/>
        <v>Mo</v>
      </c>
      <c r="C52" s="27">
        <v>42177</v>
      </c>
      <c r="D52" s="28" t="s">
        <v>47</v>
      </c>
      <c r="E52" s="27" t="s">
        <v>30</v>
      </c>
      <c r="F52" s="24"/>
    </row>
    <row r="53" spans="1:6" s="23" customFormat="1" ht="33" x14ac:dyDescent="0.25">
      <c r="A53" s="21"/>
      <c r="B53" s="21" t="str">
        <f t="shared" si="4"/>
        <v>Mo</v>
      </c>
      <c r="C53" s="27">
        <v>42177</v>
      </c>
      <c r="D53" s="28" t="s">
        <v>42</v>
      </c>
      <c r="E53" s="27" t="s">
        <v>43</v>
      </c>
      <c r="F53" s="24"/>
    </row>
    <row r="54" spans="1:6" s="11" customFormat="1" ht="49.5" x14ac:dyDescent="0.25">
      <c r="A54" s="14"/>
      <c r="B54" s="21" t="s">
        <v>59</v>
      </c>
      <c r="C54" s="27">
        <v>42177</v>
      </c>
      <c r="D54" s="28" t="s">
        <v>75</v>
      </c>
      <c r="E54" s="27" t="s">
        <v>78</v>
      </c>
    </row>
    <row r="55" spans="1:6" s="11" customFormat="1" ht="16.5" x14ac:dyDescent="0.25">
      <c r="A55" s="14" t="e">
        <f>+#REF!+1</f>
        <v>#REF!</v>
      </c>
      <c r="B55" s="21" t="str">
        <f>IF(WEEKDAY(C56,2)=1,"Mo",IF(WEEKDAY(C56,2)=2,"Tu",IF(WEEKDAY(C56,2)=3,"We",IF(WEEKDAY(C56,2)=4,"Th",IF(WEEKDAY(C56,2)=5,"Fr","WE")))))</f>
        <v>Mo</v>
      </c>
      <c r="C55" s="27">
        <v>42177</v>
      </c>
      <c r="D55" s="28" t="s">
        <v>76</v>
      </c>
      <c r="E55" s="27" t="s">
        <v>33</v>
      </c>
    </row>
    <row r="56" spans="1:6" ht="33" x14ac:dyDescent="0.25">
      <c r="A56" s="14" t="e">
        <f>+#REF!+1</f>
        <v>#REF!</v>
      </c>
      <c r="B56" s="21" t="str">
        <f>IF(WEEKDAY(C57,2)=1,"Mo",IF(WEEKDAY(C57,2)=2,"Tu",IF(WEEKDAY(C57,2)=3,"We",IF(WEEKDAY(C57,2)=4,"Th",IF(WEEKDAY(C57,2)=5,"Fr","WE")))))</f>
        <v>Mo</v>
      </c>
      <c r="C56" s="27">
        <v>42177</v>
      </c>
      <c r="D56" s="28" t="s">
        <v>50</v>
      </c>
      <c r="E56" s="27" t="s">
        <v>17</v>
      </c>
      <c r="F56" s="3"/>
    </row>
    <row r="57" spans="1:6" ht="33" x14ac:dyDescent="0.25">
      <c r="A57" s="14" t="e">
        <f>+#REF!+1</f>
        <v>#REF!</v>
      </c>
      <c r="B57" s="30" t="str">
        <f>IF(WEEKDAY(C59,2)=1,"Mo",IF(WEEKDAY(C59,2)=2,"Tu",IF(WEEKDAY(C59,2)=3,"We",IF(WEEKDAY(C59,2)=4,"Th",IF(WEEKDAY(C59,2)=5,"Fr","WE")))))</f>
        <v>Mo</v>
      </c>
      <c r="C57" s="27">
        <v>42177</v>
      </c>
      <c r="D57" s="28" t="s">
        <v>49</v>
      </c>
      <c r="E57" s="27" t="s">
        <v>17</v>
      </c>
      <c r="F57" s="3"/>
    </row>
    <row r="58" spans="1:6" s="23" customFormat="1" ht="33" x14ac:dyDescent="0.25">
      <c r="A58" s="21"/>
      <c r="B58" s="21" t="str">
        <f>IF(WEEKDAY(C58,2)=1,"Mo",IF(WEEKDAY(C58,2)=2,"Tu",IF(WEEKDAY(C58,2)=3,"We",IF(WEEKDAY(C58,2)=4,"Th",IF(WEEKDAY(C58,2)=5,"Fr","WE")))))</f>
        <v>Mo</v>
      </c>
      <c r="C58" s="27">
        <v>42177</v>
      </c>
      <c r="D58" s="28" t="s">
        <v>28</v>
      </c>
      <c r="E58" s="27" t="s">
        <v>15</v>
      </c>
      <c r="F58" s="24"/>
    </row>
    <row r="59" spans="1:6" ht="33" x14ac:dyDescent="0.25">
      <c r="A59" s="14" t="e">
        <f>+A56+1</f>
        <v>#REF!</v>
      </c>
      <c r="B59" s="21" t="str">
        <f>IF(WEEKDAY(C60,2)=1,"Mo",IF(WEEKDAY(C60,2)=2,"Tu",IF(WEEKDAY(C60,2)=3,"We",IF(WEEKDAY(C60,2)=4,"Th",IF(WEEKDAY(C60,2)=5,"Fr","WE")))))</f>
        <v>Mo</v>
      </c>
      <c r="C59" s="27">
        <v>42177</v>
      </c>
      <c r="D59" s="28" t="s">
        <v>48</v>
      </c>
      <c r="E59" s="27" t="s">
        <v>15</v>
      </c>
      <c r="F59" s="3"/>
    </row>
    <row r="60" spans="1:6" s="11" customFormat="1" ht="49.5" x14ac:dyDescent="0.25">
      <c r="A60" s="14" t="e">
        <f>+#REF!+1</f>
        <v>#REF!</v>
      </c>
      <c r="B60" s="21" t="str">
        <f>IF(WEEKDAY(C60,2)=1,"Mo",IF(WEEKDAY(C60,2)=2,"Tu",IF(WEEKDAY(C60,2)=3,"We",IF(WEEKDAY(C60,2)=4,"Th",IF(WEEKDAY(C60,2)=5,"Fr","WE")))))</f>
        <v>Mo</v>
      </c>
      <c r="C60" s="27">
        <v>42177</v>
      </c>
      <c r="D60" s="28" t="s">
        <v>40</v>
      </c>
      <c r="E60" s="27" t="s">
        <v>17</v>
      </c>
      <c r="F60" s="3"/>
    </row>
    <row r="61" spans="1:6" s="11" customFormat="1" ht="49.5" x14ac:dyDescent="0.25">
      <c r="A61" s="21" t="e">
        <f>#REF!+1</f>
        <v>#REF!</v>
      </c>
      <c r="B61" s="21" t="str">
        <f>IF(WEEKDAY(C61,2)=1,"Mo",IF(WEEKDAY(C61,2)=2,"Tu",IF(WEEKDAY(C61,2)=3,"We",IF(WEEKDAY(C61,2)=4,"Th",IF(WEEKDAY(C61,2)=5,"Fr","WE")))))</f>
        <v>Tu</v>
      </c>
      <c r="C61" s="27">
        <v>42178</v>
      </c>
      <c r="D61" s="28" t="s">
        <v>77</v>
      </c>
      <c r="E61" s="27" t="s">
        <v>33</v>
      </c>
      <c r="F61" s="3"/>
    </row>
    <row r="62" spans="1:6" s="22" customFormat="1" ht="49.5" x14ac:dyDescent="0.25">
      <c r="A62" s="21" t="e">
        <f>#REF!+1</f>
        <v>#REF!</v>
      </c>
      <c r="B62" s="21" t="str">
        <f t="shared" ref="B62:B73" si="5">IF(WEEKDAY(C62,2)=1,"Mo",IF(WEEKDAY(C62,2)=2,"Tu",IF(WEEKDAY(C62,2)=3,"We",IF(WEEKDAY(C62,2)=4,"Th",IF(WEEKDAY(C62,2)=5,"Fr","WE")))))</f>
        <v>Tu</v>
      </c>
      <c r="C62" s="27">
        <v>42178</v>
      </c>
      <c r="D62" s="28" t="s">
        <v>41</v>
      </c>
      <c r="E62" s="27" t="s">
        <v>15</v>
      </c>
      <c r="F62" s="24"/>
    </row>
    <row r="63" spans="1:6" s="23" customFormat="1" ht="66" x14ac:dyDescent="0.25">
      <c r="A63" s="21"/>
      <c r="B63" s="21" t="str">
        <f t="shared" si="5"/>
        <v>Th</v>
      </c>
      <c r="C63" s="27">
        <v>42180</v>
      </c>
      <c r="D63" s="28" t="s">
        <v>110</v>
      </c>
      <c r="E63" s="27" t="s">
        <v>84</v>
      </c>
      <c r="F63" s="24"/>
    </row>
    <row r="64" spans="1:6" ht="66" x14ac:dyDescent="0.25">
      <c r="A64" s="21" t="e">
        <f>#REF!+1</f>
        <v>#REF!</v>
      </c>
      <c r="B64" s="21" t="str">
        <f t="shared" si="5"/>
        <v>Th</v>
      </c>
      <c r="C64" s="27">
        <v>42180</v>
      </c>
      <c r="D64" s="28" t="s">
        <v>85</v>
      </c>
      <c r="E64" s="27" t="s">
        <v>78</v>
      </c>
      <c r="F64" s="3"/>
    </row>
    <row r="65" spans="1:6" s="23" customFormat="1" ht="49.5" x14ac:dyDescent="0.25">
      <c r="A65" s="21" t="e">
        <f>#REF!+1</f>
        <v>#REF!</v>
      </c>
      <c r="B65" s="21" t="str">
        <f t="shared" si="5"/>
        <v>Fr</v>
      </c>
      <c r="C65" s="27">
        <v>42181</v>
      </c>
      <c r="D65" s="28" t="s">
        <v>24</v>
      </c>
      <c r="E65" s="27" t="s">
        <v>25</v>
      </c>
      <c r="F65" s="24"/>
    </row>
    <row r="66" spans="1:6" s="12" customFormat="1" ht="16.5" x14ac:dyDescent="0.25">
      <c r="A66" s="21" t="e">
        <f>#REF!+1</f>
        <v>#REF!</v>
      </c>
      <c r="B66" s="21" t="str">
        <f t="shared" si="5"/>
        <v>Fr</v>
      </c>
      <c r="C66" s="27">
        <v>42181</v>
      </c>
      <c r="D66" s="28" t="s">
        <v>93</v>
      </c>
      <c r="E66" s="27" t="s">
        <v>51</v>
      </c>
      <c r="F66" s="13"/>
    </row>
    <row r="67" spans="1:6" s="12" customFormat="1" ht="33" x14ac:dyDescent="0.25">
      <c r="A67" s="21" t="e">
        <f>#REF!+1</f>
        <v>#REF!</v>
      </c>
      <c r="B67" s="21" t="str">
        <f t="shared" si="5"/>
        <v>Fr</v>
      </c>
      <c r="C67" s="27">
        <v>42181</v>
      </c>
      <c r="D67" s="28" t="s">
        <v>66</v>
      </c>
      <c r="E67" s="27" t="s">
        <v>87</v>
      </c>
      <c r="F67" s="13"/>
    </row>
    <row r="68" spans="1:6" ht="82.5" x14ac:dyDescent="0.25">
      <c r="A68" s="21" t="e">
        <f>#REF!+1</f>
        <v>#REF!</v>
      </c>
      <c r="B68" s="21" t="str">
        <f t="shared" si="5"/>
        <v>Fr</v>
      </c>
      <c r="C68" s="27">
        <v>42181</v>
      </c>
      <c r="D68" s="28" t="s">
        <v>65</v>
      </c>
      <c r="E68" s="27" t="s">
        <v>17</v>
      </c>
      <c r="F68" s="3"/>
    </row>
    <row r="69" spans="1:6" s="23" customFormat="1" ht="82.5" x14ac:dyDescent="0.25">
      <c r="A69" s="21" t="e">
        <f>#REF!+1</f>
        <v>#REF!</v>
      </c>
      <c r="B69" s="21" t="str">
        <f t="shared" si="5"/>
        <v>Mo</v>
      </c>
      <c r="C69" s="27">
        <v>42184</v>
      </c>
      <c r="D69" s="28" t="s">
        <v>94</v>
      </c>
      <c r="E69" s="27" t="s">
        <v>33</v>
      </c>
      <c r="F69" s="24"/>
    </row>
    <row r="70" spans="1:6" s="23" customFormat="1" ht="33" x14ac:dyDescent="0.25">
      <c r="A70" s="21"/>
      <c r="B70" s="21" t="str">
        <f t="shared" si="5"/>
        <v>Tu</v>
      </c>
      <c r="C70" s="32">
        <v>42185</v>
      </c>
      <c r="D70" s="15" t="s">
        <v>68</v>
      </c>
      <c r="E70" s="27" t="s">
        <v>44</v>
      </c>
      <c r="F70" s="24"/>
    </row>
    <row r="71" spans="1:6" s="23" customFormat="1" ht="16.5" x14ac:dyDescent="0.25">
      <c r="A71" s="21"/>
      <c r="B71" s="21" t="str">
        <f t="shared" si="5"/>
        <v>Tu</v>
      </c>
      <c r="C71" s="27">
        <v>42185</v>
      </c>
      <c r="D71" s="28" t="s">
        <v>105</v>
      </c>
      <c r="E71" s="27" t="s">
        <v>87</v>
      </c>
      <c r="F71" s="24"/>
    </row>
    <row r="72" spans="1:6" s="23" customFormat="1" ht="33" x14ac:dyDescent="0.25">
      <c r="A72" s="21" t="e">
        <f>#REF!+1</f>
        <v>#REF!</v>
      </c>
      <c r="B72" s="21" t="str">
        <f t="shared" si="5"/>
        <v>Tu</v>
      </c>
      <c r="C72" s="27">
        <v>42185</v>
      </c>
      <c r="D72" s="28" t="s">
        <v>52</v>
      </c>
      <c r="E72" s="27" t="s">
        <v>36</v>
      </c>
      <c r="F72" s="24"/>
    </row>
    <row r="73" spans="1:6" s="23" customFormat="1" ht="33" x14ac:dyDescent="0.25">
      <c r="A73" s="21" t="e">
        <f t="shared" ref="A73" si="6">A72+1</f>
        <v>#REF!</v>
      </c>
      <c r="B73" s="21" t="str">
        <f t="shared" si="5"/>
        <v>Tu</v>
      </c>
      <c r="C73" s="27">
        <v>42185</v>
      </c>
      <c r="D73" s="28" t="s">
        <v>53</v>
      </c>
      <c r="E73" s="27" t="s">
        <v>36</v>
      </c>
      <c r="F73" s="24"/>
    </row>
    <row r="74" spans="1:6" s="23" customFormat="1" ht="16.5" x14ac:dyDescent="0.25">
      <c r="A74" s="26"/>
      <c r="B74" s="31"/>
      <c r="C74" s="29"/>
      <c r="D74" s="35" t="s">
        <v>54</v>
      </c>
      <c r="E74" s="36"/>
      <c r="F74" s="24"/>
    </row>
    <row r="75" spans="1:6" s="11" customFormat="1" ht="33" x14ac:dyDescent="0.25">
      <c r="A75" s="16" t="e">
        <f>+#REF!+1</f>
        <v>#REF!</v>
      </c>
      <c r="B75" s="21" t="str">
        <f t="shared" ref="B75:B86" si="7">IF(WEEKDAY(C75,2)=1,"Mo",IF(WEEKDAY(C75,2)=2,"Tu",IF(WEEKDAY(C75,2)=3,"We",IF(WEEKDAY(C75,2)=4,"Th",IF(WEEKDAY(C75,2)=5,"Fr","WE")))))</f>
        <v>We</v>
      </c>
      <c r="C75" s="27">
        <v>42186</v>
      </c>
      <c r="D75" s="15" t="s">
        <v>104</v>
      </c>
      <c r="E75" s="27" t="s">
        <v>44</v>
      </c>
      <c r="F75" s="13"/>
    </row>
    <row r="76" spans="1:6" s="11" customFormat="1" ht="33" x14ac:dyDescent="0.25">
      <c r="A76" s="16"/>
      <c r="B76" s="21" t="str">
        <f t="shared" si="7"/>
        <v>We</v>
      </c>
      <c r="C76" s="27">
        <v>42186</v>
      </c>
      <c r="D76" s="28" t="s">
        <v>88</v>
      </c>
      <c r="E76" s="27" t="s">
        <v>87</v>
      </c>
      <c r="F76" s="13"/>
    </row>
    <row r="77" spans="1:6" ht="66" x14ac:dyDescent="0.25">
      <c r="A77" s="7" t="e">
        <f>+#REF!+1</f>
        <v>#REF!</v>
      </c>
      <c r="B77" s="21" t="str">
        <f t="shared" si="7"/>
        <v>Th</v>
      </c>
      <c r="C77" s="27">
        <v>42187</v>
      </c>
      <c r="D77" s="28" t="s">
        <v>95</v>
      </c>
      <c r="E77" s="27" t="s">
        <v>33</v>
      </c>
      <c r="F77" s="3"/>
    </row>
    <row r="78" spans="1:6" s="23" customFormat="1" ht="16.5" x14ac:dyDescent="0.25">
      <c r="A78" s="21"/>
      <c r="B78" s="21" t="str">
        <f t="shared" si="7"/>
        <v>Mo</v>
      </c>
      <c r="C78" s="27">
        <v>42191</v>
      </c>
      <c r="D78" s="28" t="s">
        <v>58</v>
      </c>
      <c r="E78" s="27" t="s">
        <v>7</v>
      </c>
      <c r="F78" s="8"/>
    </row>
    <row r="79" spans="1:6" s="23" customFormat="1" ht="49.5" x14ac:dyDescent="0.25">
      <c r="A79" s="21"/>
      <c r="B79" s="21" t="str">
        <f t="shared" si="7"/>
        <v>Mo</v>
      </c>
      <c r="C79" s="27">
        <v>42191</v>
      </c>
      <c r="D79" s="28" t="s">
        <v>69</v>
      </c>
      <c r="E79" s="27" t="s">
        <v>84</v>
      </c>
      <c r="F79" s="8"/>
    </row>
    <row r="80" spans="1:6" s="23" customFormat="1" ht="33" x14ac:dyDescent="0.25">
      <c r="A80" s="21"/>
      <c r="B80" s="21" t="str">
        <f t="shared" si="7"/>
        <v>Mo</v>
      </c>
      <c r="C80" s="27">
        <v>42191</v>
      </c>
      <c r="D80" s="28" t="s">
        <v>86</v>
      </c>
      <c r="E80" s="27" t="s">
        <v>78</v>
      </c>
      <c r="F80" s="8"/>
    </row>
    <row r="81" spans="1:6" s="23" customFormat="1" ht="33" x14ac:dyDescent="0.25">
      <c r="A81" s="21"/>
      <c r="B81" s="21" t="str">
        <f t="shared" si="7"/>
        <v>Mo</v>
      </c>
      <c r="C81" s="27">
        <v>42191</v>
      </c>
      <c r="D81" s="28" t="s">
        <v>101</v>
      </c>
      <c r="E81" s="27" t="s">
        <v>30</v>
      </c>
      <c r="F81" s="8"/>
    </row>
    <row r="82" spans="1:6" s="23" customFormat="1" ht="33" x14ac:dyDescent="0.25">
      <c r="A82" s="21"/>
      <c r="B82" s="21" t="str">
        <f t="shared" si="7"/>
        <v>Mo</v>
      </c>
      <c r="C82" s="27">
        <v>42191</v>
      </c>
      <c r="D82" s="28" t="s">
        <v>57</v>
      </c>
      <c r="E82" s="27" t="s">
        <v>43</v>
      </c>
      <c r="F82" s="8"/>
    </row>
    <row r="83" spans="1:6" s="23" customFormat="1" ht="33" x14ac:dyDescent="0.25">
      <c r="A83" s="21"/>
      <c r="B83" s="21" t="str">
        <f t="shared" si="7"/>
        <v>Mo</v>
      </c>
      <c r="C83" s="27">
        <v>42191</v>
      </c>
      <c r="D83" s="28" t="s">
        <v>55</v>
      </c>
      <c r="E83" s="27" t="s">
        <v>78</v>
      </c>
      <c r="F83" s="8"/>
    </row>
    <row r="84" spans="1:6" s="23" customFormat="1" ht="33" x14ac:dyDescent="0.25">
      <c r="A84" s="21"/>
      <c r="B84" s="21" t="str">
        <f t="shared" si="7"/>
        <v>Mo</v>
      </c>
      <c r="C84" s="27">
        <v>42191</v>
      </c>
      <c r="D84" s="28" t="s">
        <v>56</v>
      </c>
      <c r="E84" s="27" t="s">
        <v>30</v>
      </c>
      <c r="F84" s="8"/>
    </row>
    <row r="85" spans="1:6" ht="33" x14ac:dyDescent="0.25">
      <c r="A85" s="7" t="e">
        <f>+#REF!+1</f>
        <v>#REF!</v>
      </c>
      <c r="B85" s="21" t="str">
        <f t="shared" si="7"/>
        <v>Mo</v>
      </c>
      <c r="C85" s="27">
        <v>42191</v>
      </c>
      <c r="D85" s="28" t="s">
        <v>89</v>
      </c>
      <c r="E85" s="27" t="s">
        <v>37</v>
      </c>
      <c r="F85" s="3"/>
    </row>
    <row r="86" spans="1:6" ht="82.5" x14ac:dyDescent="0.25">
      <c r="B86" s="21" t="str">
        <f t="shared" si="7"/>
        <v>We</v>
      </c>
      <c r="C86" s="27">
        <v>42193</v>
      </c>
      <c r="D86" s="28" t="s">
        <v>103</v>
      </c>
      <c r="E86" s="27" t="s">
        <v>37</v>
      </c>
    </row>
  </sheetData>
  <sortState ref="B158:G202">
    <sortCondition ref="C158:C202"/>
  </sortState>
  <mergeCells count="3">
    <mergeCell ref="A1:E1"/>
    <mergeCell ref="A2:E2"/>
    <mergeCell ref="B3:E3"/>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97106B449224DB470C90F3444739B" ma:contentTypeVersion="0" ma:contentTypeDescription="Create a new document." ma:contentTypeScope="" ma:versionID="42b370b217062b7909cbe6f046668c0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BD2DF-8F4C-4B11-BD6E-18967536B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60C5A53-F364-4A81-BCDD-E3D32D9A9DBD}">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50A5583-4EC2-4E53-A928-4D61FCF13F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Florida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Longo, Virginia</dc:creator>
  <cp:lastModifiedBy>Barrett, Lauren M.</cp:lastModifiedBy>
  <cp:lastPrinted>2015-06-23T20:33:21Z</cp:lastPrinted>
  <dcterms:created xsi:type="dcterms:W3CDTF">2013-04-16T18:48:57Z</dcterms:created>
  <dcterms:modified xsi:type="dcterms:W3CDTF">2015-06-23T20:40:00Z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0x010100A9097106B449224DB470C90F3444739B</vt:lpwstr>
  </property>
  <property fmtid="{D5CDD505-2E9C-101B-9397-08002B2CF9AE}" pid="3" name="SV_QUERY_LIST_4F35BF76-6C0D-4D9B-82B2-816C12CF3733">
    <vt:lpwstr>empty_477D106A-C0D6-4607-AEBD-E2C9D60EA279</vt:lpwstr>
  </property>
</Properties>
</file>