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K:\CTL-Accounting\Crosswalks and Such\Expense Dictionary\"/>
    </mc:Choice>
  </mc:AlternateContent>
  <xr:revisionPtr revIDLastSave="0" documentId="13_ncr:1_{FDC1A873-A55F-4888-B07D-F79627DDAFF2}" xr6:coauthVersionLast="47" xr6:coauthVersionMax="47" xr10:uidLastSave="{00000000-0000-0000-0000-000000000000}"/>
  <bookViews>
    <workbookView xWindow="-120" yWindow="-120" windowWidth="29040" windowHeight="15720" xr2:uid="{00000000-000D-0000-FFFF-FFFF00000000}"/>
  </bookViews>
  <sheets>
    <sheet name="Rv 05-2026" sheetId="1" r:id="rId1"/>
  </sheets>
  <definedNames>
    <definedName name="_xlnm._FilterDatabase" localSheetId="0" hidden="1">'Rv 05-2026'!$A$1:$I$542</definedName>
    <definedName name="_xlnm.Print_Titles" localSheetId="0">'Rv 05-2026'!$1:$1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45" i="1" l="1"/>
  <c r="I45" i="1" s="1"/>
  <c r="G45" i="1"/>
  <c r="H50" i="1"/>
  <c r="I50" i="1" s="1"/>
  <c r="G50" i="1"/>
  <c r="H440" i="1"/>
  <c r="I440" i="1" s="1"/>
  <c r="G440" i="1"/>
  <c r="H127" i="1"/>
  <c r="I127" i="1" s="1"/>
  <c r="G127" i="1"/>
  <c r="I194" i="1"/>
  <c r="G194" i="1"/>
  <c r="H331" i="1"/>
  <c r="I331" i="1" s="1"/>
  <c r="G331" i="1"/>
  <c r="H164" i="1"/>
  <c r="I164" i="1" s="1"/>
  <c r="G164" i="1" s="1"/>
  <c r="H98" i="1"/>
  <c r="I98" i="1" s="1"/>
  <c r="G98" i="1"/>
  <c r="H22" i="1"/>
  <c r="I22" i="1" s="1"/>
  <c r="G22" i="1" s="1"/>
  <c r="G439" i="1" l="1"/>
  <c r="H439" i="1"/>
  <c r="I439" i="1" s="1"/>
  <c r="H530" i="1" l="1"/>
  <c r="I530" i="1" s="1"/>
  <c r="G530" i="1"/>
  <c r="H535" i="1"/>
  <c r="I535" i="1" s="1"/>
  <c r="G535" i="1"/>
  <c r="H540" i="1" l="1"/>
  <c r="I540" i="1" s="1"/>
  <c r="G542" i="1"/>
  <c r="G541" i="1"/>
  <c r="G540" i="1"/>
  <c r="G297" i="1" l="1"/>
  <c r="G36" i="1"/>
  <c r="G37" i="1"/>
  <c r="G157" i="1"/>
  <c r="H297" i="1"/>
  <c r="I297" i="1" s="1"/>
  <c r="H36" i="1"/>
  <c r="I36" i="1" s="1"/>
  <c r="H37" i="1"/>
  <c r="I37" i="1" s="1"/>
  <c r="H397" i="1"/>
  <c r="I397" i="1" s="1"/>
  <c r="G397" i="1" s="1"/>
  <c r="H157" i="1"/>
  <c r="I157" i="1" s="1"/>
  <c r="G298" i="1" l="1"/>
  <c r="G110" i="1"/>
  <c r="G324" i="1"/>
  <c r="G337" i="1"/>
  <c r="H337" i="1"/>
  <c r="I337" i="1" s="1"/>
  <c r="H324" i="1"/>
  <c r="I324" i="1" s="1"/>
  <c r="H110" i="1"/>
  <c r="I110" i="1" s="1"/>
  <c r="H298" i="1"/>
  <c r="I298" i="1" s="1"/>
  <c r="H492" i="1" l="1"/>
  <c r="I492" i="1" s="1"/>
  <c r="G492" i="1" s="1"/>
  <c r="H493" i="1"/>
  <c r="I493" i="1" s="1"/>
  <c r="G493" i="1" s="1"/>
  <c r="G491" i="1"/>
  <c r="H491" i="1"/>
  <c r="I491" i="1" s="1"/>
  <c r="G100" i="1" l="1"/>
  <c r="H100" i="1"/>
  <c r="I100" i="1" s="1"/>
  <c r="H65" i="1" l="1"/>
  <c r="I65" i="1" s="1"/>
  <c r="G65" i="1" s="1"/>
  <c r="H7" i="1" l="1"/>
  <c r="I7" i="1" s="1"/>
  <c r="G7" i="1" s="1"/>
  <c r="G513" i="1"/>
  <c r="H523" i="1" l="1"/>
  <c r="H524" i="1"/>
  <c r="H525" i="1"/>
  <c r="H526" i="1"/>
  <c r="H527" i="1"/>
  <c r="H528" i="1"/>
  <c r="H529" i="1"/>
  <c r="H531" i="1"/>
  <c r="H532" i="1"/>
  <c r="H533" i="1"/>
  <c r="H534" i="1"/>
  <c r="H536" i="1"/>
  <c r="H537" i="1"/>
  <c r="H538" i="1"/>
  <c r="H539" i="1"/>
  <c r="H499" i="1" l="1"/>
  <c r="I499" i="1" s="1"/>
  <c r="G499" i="1"/>
  <c r="G16" i="1" l="1"/>
  <c r="G204" i="1"/>
  <c r="I16" i="1"/>
  <c r="I204" i="1"/>
  <c r="G284" i="1" l="1"/>
  <c r="G281" i="1"/>
  <c r="G276" i="1"/>
  <c r="G279" i="1"/>
  <c r="G292" i="1"/>
  <c r="G206" i="1"/>
  <c r="G203" i="1"/>
  <c r="G198" i="1"/>
  <c r="G200" i="1"/>
  <c r="G211" i="1"/>
  <c r="G23" i="1"/>
  <c r="G31" i="1"/>
  <c r="G250" i="1"/>
  <c r="G245" i="1"/>
  <c r="G247" i="1"/>
  <c r="G251" i="1"/>
  <c r="G243" i="1"/>
  <c r="G248" i="1"/>
  <c r="G252" i="1"/>
  <c r="G239" i="1"/>
  <c r="G240" i="1"/>
  <c r="G241" i="1"/>
  <c r="G254" i="1"/>
  <c r="G249" i="1"/>
  <c r="G255" i="1"/>
  <c r="G246" i="1"/>
  <c r="G238" i="1"/>
  <c r="G253" i="1"/>
  <c r="G242" i="1"/>
  <c r="G502" i="1"/>
  <c r="G503" i="1"/>
  <c r="G385" i="1"/>
  <c r="G384" i="1"/>
  <c r="G293" i="1"/>
  <c r="G294" i="1"/>
  <c r="G278" i="1"/>
  <c r="G286" i="1"/>
  <c r="G273" i="1"/>
  <c r="G285" i="1"/>
  <c r="G282" i="1"/>
  <c r="G277" i="1"/>
  <c r="G295" i="1"/>
  <c r="G280" i="1"/>
  <c r="G290" i="1"/>
  <c r="G382" i="1"/>
  <c r="G213" i="1"/>
  <c r="G214" i="1"/>
  <c r="G199" i="1"/>
  <c r="G207" i="1"/>
  <c r="G205" i="1"/>
  <c r="G202" i="1"/>
  <c r="G197" i="1"/>
  <c r="G215" i="1"/>
  <c r="G201" i="1"/>
  <c r="G212" i="1"/>
  <c r="G234" i="1"/>
  <c r="G235" i="1"/>
  <c r="G228" i="1"/>
  <c r="G232" i="1"/>
  <c r="G219" i="1"/>
  <c r="G231" i="1"/>
  <c r="G230" i="1"/>
  <c r="G227" i="1"/>
  <c r="G237" i="1"/>
  <c r="G229" i="1"/>
  <c r="G233" i="1"/>
  <c r="G195" i="1"/>
  <c r="G274" i="1"/>
  <c r="G283" i="1"/>
  <c r="G275" i="1"/>
  <c r="G196" i="1"/>
  <c r="G289" i="1"/>
  <c r="G288" i="1"/>
  <c r="G287" i="1"/>
  <c r="G210" i="1"/>
  <c r="G209" i="1"/>
  <c r="G208" i="1"/>
  <c r="G225" i="1"/>
  <c r="G216" i="1"/>
  <c r="G236" i="1"/>
  <c r="G218" i="1"/>
  <c r="G226" i="1"/>
  <c r="G224" i="1"/>
  <c r="G217" i="1"/>
  <c r="G522" i="1"/>
  <c r="G521" i="1"/>
  <c r="G520" i="1"/>
  <c r="G519" i="1"/>
  <c r="G518" i="1"/>
  <c r="G517" i="1"/>
  <c r="G516" i="1"/>
  <c r="G515" i="1"/>
  <c r="G514" i="1"/>
  <c r="G511" i="1"/>
  <c r="G510" i="1"/>
  <c r="G509" i="1"/>
  <c r="G508" i="1"/>
  <c r="G507" i="1"/>
  <c r="G506" i="1"/>
  <c r="G505" i="1"/>
  <c r="G504" i="1"/>
  <c r="G501" i="1"/>
  <c r="G500" i="1"/>
  <c r="G498" i="1"/>
  <c r="G496" i="1"/>
  <c r="G490" i="1"/>
  <c r="G489" i="1"/>
  <c r="G488" i="1"/>
  <c r="G487" i="1"/>
  <c r="G486" i="1"/>
  <c r="G485" i="1"/>
  <c r="G484" i="1"/>
  <c r="G483" i="1"/>
  <c r="G482" i="1"/>
  <c r="G480" i="1"/>
  <c r="G479" i="1"/>
  <c r="G475" i="1"/>
  <c r="G469" i="1"/>
  <c r="G468" i="1"/>
  <c r="G466" i="1"/>
  <c r="G465" i="1"/>
  <c r="G463" i="1"/>
  <c r="G462" i="1"/>
  <c r="G461" i="1"/>
  <c r="G460" i="1"/>
  <c r="G459" i="1"/>
  <c r="G458" i="1"/>
  <c r="G457" i="1"/>
  <c r="G455" i="1"/>
  <c r="G453" i="1"/>
  <c r="G451" i="1"/>
  <c r="G450" i="1"/>
  <c r="G449" i="1"/>
  <c r="G446" i="1"/>
  <c r="G445" i="1"/>
  <c r="G444" i="1"/>
  <c r="G443" i="1"/>
  <c r="G442" i="1"/>
  <c r="G433" i="1"/>
  <c r="G418" i="1"/>
  <c r="G437" i="1"/>
  <c r="G436" i="1"/>
  <c r="G429" i="1"/>
  <c r="G426" i="1"/>
  <c r="G425" i="1"/>
  <c r="G424" i="1"/>
  <c r="G423" i="1"/>
  <c r="G422" i="1"/>
  <c r="G419" i="1"/>
  <c r="G416" i="1"/>
  <c r="G415" i="1"/>
  <c r="G414" i="1"/>
  <c r="G413" i="1"/>
  <c r="G411" i="1"/>
  <c r="G410" i="1"/>
  <c r="G406" i="1"/>
  <c r="G405" i="1"/>
  <c r="G393" i="1"/>
  <c r="G391" i="1"/>
  <c r="G389" i="1"/>
  <c r="G378" i="1"/>
  <c r="G339" i="1"/>
  <c r="G338" i="1"/>
  <c r="G332" i="1"/>
  <c r="G330" i="1"/>
  <c r="G327" i="1"/>
  <c r="G326" i="1"/>
  <c r="G303" i="1"/>
  <c r="G300" i="1"/>
  <c r="G299" i="1"/>
  <c r="G296" i="1"/>
  <c r="G192" i="1"/>
  <c r="G189" i="1"/>
  <c r="G188" i="1"/>
  <c r="G187" i="1"/>
  <c r="G186" i="1"/>
  <c r="G185" i="1"/>
  <c r="G220" i="1"/>
  <c r="G184" i="1"/>
  <c r="G183" i="1"/>
  <c r="G182" i="1"/>
  <c r="G181" i="1"/>
  <c r="G180" i="1"/>
  <c r="G179" i="1"/>
  <c r="G178" i="1"/>
  <c r="G177" i="1"/>
  <c r="G176" i="1"/>
  <c r="G175" i="1"/>
  <c r="G174" i="1"/>
  <c r="G173" i="1"/>
  <c r="G172" i="1"/>
  <c r="G171" i="1"/>
  <c r="G169" i="1"/>
  <c r="G168" i="1"/>
  <c r="G167" i="1"/>
  <c r="G166" i="1"/>
  <c r="G165" i="1"/>
  <c r="G161" i="1"/>
  <c r="G160" i="1"/>
  <c r="G158" i="1"/>
  <c r="G155" i="1"/>
  <c r="G154" i="1"/>
  <c r="G153" i="1"/>
  <c r="G151" i="1"/>
  <c r="G146" i="1"/>
  <c r="G144" i="1"/>
  <c r="G128" i="1"/>
  <c r="G126" i="1"/>
  <c r="G125" i="1"/>
  <c r="G124" i="1"/>
  <c r="G38" i="1"/>
  <c r="G123" i="1"/>
  <c r="G121" i="1"/>
  <c r="G120" i="1"/>
  <c r="G119" i="1"/>
  <c r="G118" i="1"/>
  <c r="G117" i="1"/>
  <c r="G115" i="1"/>
  <c r="G114" i="1"/>
  <c r="G112" i="1"/>
  <c r="G107" i="1"/>
  <c r="G106" i="1"/>
  <c r="G105" i="1"/>
  <c r="G104" i="1"/>
  <c r="G103" i="1"/>
  <c r="G101" i="1"/>
  <c r="G99" i="1"/>
  <c r="G97" i="1"/>
  <c r="G96" i="1"/>
  <c r="G95" i="1"/>
  <c r="G91" i="1"/>
  <c r="G90" i="1"/>
  <c r="G89" i="1"/>
  <c r="G88" i="1"/>
  <c r="G86" i="1"/>
  <c r="G85" i="1"/>
  <c r="G84" i="1"/>
  <c r="G81" i="1"/>
  <c r="G80" i="1"/>
  <c r="G79" i="1"/>
  <c r="G78" i="1"/>
  <c r="G77" i="1"/>
  <c r="G76" i="1"/>
  <c r="G75" i="1"/>
  <c r="G74" i="1"/>
  <c r="G73" i="1"/>
  <c r="G72" i="1"/>
  <c r="G71" i="1"/>
  <c r="G70" i="1"/>
  <c r="G68" i="1"/>
  <c r="G63" i="1"/>
  <c r="G60" i="1"/>
  <c r="G58" i="1"/>
  <c r="G57" i="1"/>
  <c r="G56" i="1"/>
  <c r="G54" i="1"/>
  <c r="G48" i="1"/>
  <c r="G46" i="1"/>
  <c r="G44" i="1"/>
  <c r="G43" i="1"/>
  <c r="G39" i="1"/>
  <c r="G33" i="1"/>
  <c r="G32" i="1"/>
  <c r="G30" i="1"/>
  <c r="G28" i="1"/>
  <c r="G25" i="1"/>
  <c r="G24" i="1"/>
  <c r="G19" i="1"/>
  <c r="G17" i="1"/>
  <c r="G14" i="1"/>
  <c r="G13" i="1"/>
  <c r="G12" i="1"/>
  <c r="G11" i="1"/>
  <c r="G4" i="1"/>
  <c r="G3" i="1"/>
  <c r="G2" i="1"/>
  <c r="G523" i="1"/>
  <c r="G524" i="1"/>
  <c r="G525" i="1"/>
  <c r="G526" i="1"/>
  <c r="G527" i="1"/>
  <c r="G528" i="1"/>
  <c r="G529" i="1"/>
  <c r="G531" i="1"/>
  <c r="G532" i="1"/>
  <c r="G533" i="1"/>
  <c r="G534" i="1"/>
  <c r="G536" i="1"/>
  <c r="G537" i="1"/>
  <c r="G538" i="1"/>
  <c r="G539" i="1"/>
  <c r="I502" i="1"/>
  <c r="I503" i="1"/>
  <c r="I325" i="1" l="1"/>
  <c r="G325" i="1" s="1"/>
  <c r="H149" i="1" l="1"/>
  <c r="I149" i="1" s="1"/>
  <c r="G149" i="1" s="1"/>
  <c r="I385" i="1"/>
  <c r="I383" i="1"/>
  <c r="G383" i="1" s="1"/>
  <c r="I381" i="1"/>
  <c r="G381" i="1" s="1"/>
  <c r="I384" i="1"/>
  <c r="I386" i="1"/>
  <c r="G386" i="1" s="1"/>
  <c r="G497" i="1" l="1"/>
  <c r="I217" i="1"/>
  <c r="I224" i="1"/>
  <c r="I226" i="1"/>
  <c r="I218" i="1"/>
  <c r="I236" i="1"/>
  <c r="I216" i="1"/>
  <c r="I225" i="1"/>
  <c r="I208" i="1"/>
  <c r="I209" i="1"/>
  <c r="I210" i="1"/>
  <c r="I287" i="1"/>
  <c r="I288" i="1"/>
  <c r="I289" i="1"/>
  <c r="I196" i="1"/>
  <c r="I275" i="1"/>
  <c r="I283" i="1"/>
  <c r="I274" i="1"/>
  <c r="I195" i="1"/>
  <c r="I523" i="1"/>
  <c r="I524" i="1"/>
  <c r="I525" i="1"/>
  <c r="I526" i="1"/>
  <c r="I527" i="1"/>
  <c r="I528" i="1"/>
  <c r="I529" i="1"/>
  <c r="I531" i="1"/>
  <c r="I532" i="1"/>
  <c r="I533" i="1"/>
  <c r="I534" i="1"/>
  <c r="I536" i="1"/>
  <c r="I537" i="1"/>
  <c r="I538" i="1"/>
  <c r="I539" i="1"/>
  <c r="I233" i="1"/>
  <c r="I229" i="1"/>
  <c r="I237" i="1"/>
  <c r="I227" i="1"/>
  <c r="I230" i="1"/>
  <c r="I231" i="1"/>
  <c r="I219" i="1"/>
  <c r="I232" i="1"/>
  <c r="I228" i="1"/>
  <c r="I235" i="1"/>
  <c r="I234" i="1"/>
  <c r="I212" i="1"/>
  <c r="I201" i="1"/>
  <c r="I215" i="1"/>
  <c r="I197" i="1"/>
  <c r="I202" i="1"/>
  <c r="I205" i="1"/>
  <c r="I193" i="1"/>
  <c r="G193" i="1" s="1"/>
  <c r="I207" i="1"/>
  <c r="I199" i="1"/>
  <c r="I214" i="1"/>
  <c r="I213" i="1"/>
  <c r="I290" i="1"/>
  <c r="I280" i="1"/>
  <c r="I295" i="1"/>
  <c r="I277" i="1"/>
  <c r="I282" i="1"/>
  <c r="I285" i="1"/>
  <c r="I273" i="1"/>
  <c r="I286" i="1"/>
  <c r="I278" i="1"/>
  <c r="I294" i="1"/>
  <c r="I293" i="1"/>
  <c r="I380" i="1"/>
  <c r="G380" i="1" s="1"/>
  <c r="I160" i="1"/>
  <c r="I242" i="1"/>
  <c r="I253" i="1"/>
  <c r="I238" i="1"/>
  <c r="I246" i="1"/>
  <c r="I255" i="1"/>
  <c r="I249" i="1"/>
  <c r="I254" i="1"/>
  <c r="I241" i="1"/>
  <c r="I240" i="1"/>
  <c r="I239" i="1"/>
  <c r="I252" i="1"/>
  <c r="I248" i="1"/>
  <c r="I243" i="1"/>
  <c r="I251" i="1"/>
  <c r="I247" i="1"/>
  <c r="I245" i="1"/>
  <c r="I250" i="1"/>
  <c r="I31" i="1"/>
  <c r="I23" i="1"/>
  <c r="I211" i="1"/>
  <c r="I200" i="1"/>
  <c r="I198" i="1"/>
  <c r="I203" i="1"/>
  <c r="I206" i="1"/>
  <c r="I292" i="1"/>
  <c r="I279" i="1"/>
  <c r="I276" i="1"/>
  <c r="I281" i="1"/>
  <c r="I284" i="1"/>
  <c r="H326" i="1" l="1"/>
  <c r="I326" i="1" s="1"/>
  <c r="H87" i="1"/>
  <c r="I87" i="1" s="1"/>
  <c r="G87" i="1" s="1"/>
  <c r="H97" i="1"/>
  <c r="I97" i="1" s="1"/>
  <c r="H84" i="1"/>
  <c r="I84" i="1" s="1"/>
  <c r="H414" i="1"/>
  <c r="I414" i="1" s="1"/>
  <c r="H395" i="1"/>
  <c r="I395" i="1" s="1"/>
  <c r="G395" i="1" s="1"/>
  <c r="H415" i="1"/>
  <c r="I415" i="1" s="1"/>
  <c r="H105" i="1"/>
  <c r="I105" i="1" s="1"/>
  <c r="H106" i="1"/>
  <c r="I106" i="1" s="1"/>
  <c r="H476" i="1"/>
  <c r="I476" i="1" s="1"/>
  <c r="G476" i="1" s="1"/>
  <c r="H451" i="1"/>
  <c r="I451" i="1" s="1"/>
  <c r="H20" i="1"/>
  <c r="I20" i="1" s="1"/>
  <c r="G20" i="1" s="1"/>
  <c r="H453" i="1"/>
  <c r="I453" i="1" s="1"/>
  <c r="H458" i="1"/>
  <c r="I458" i="1" s="1"/>
  <c r="H457" i="1"/>
  <c r="I457" i="1" s="1"/>
  <c r="H111" i="1"/>
  <c r="I111" i="1" s="1"/>
  <c r="G111" i="1" s="1"/>
  <c r="H67" i="1"/>
  <c r="I67" i="1" s="1"/>
  <c r="G67" i="1" s="1"/>
  <c r="H459" i="1"/>
  <c r="I459" i="1" s="1"/>
  <c r="H479" i="1"/>
  <c r="I479" i="1" s="1"/>
  <c r="H469" i="1"/>
  <c r="I469" i="1" s="1"/>
  <c r="H21" i="1"/>
  <c r="I21" i="1" s="1"/>
  <c r="G21" i="1" s="1"/>
  <c r="H72" i="1"/>
  <c r="I72" i="1" s="1"/>
  <c r="H14" i="1"/>
  <c r="I14" i="1" s="1"/>
  <c r="H456" i="1"/>
  <c r="I456" i="1" s="1"/>
  <c r="G456" i="1" s="1"/>
  <c r="H462" i="1"/>
  <c r="I462" i="1" s="1"/>
  <c r="H477" i="1"/>
  <c r="I477" i="1" s="1"/>
  <c r="G477" i="1" s="1"/>
  <c r="H11" i="1"/>
  <c r="I11" i="1" s="1"/>
  <c r="H8" i="1"/>
  <c r="I8" i="1" s="1"/>
  <c r="G8" i="1" s="1"/>
  <c r="H12" i="1"/>
  <c r="I12" i="1" s="1"/>
  <c r="H475" i="1"/>
  <c r="I475" i="1" s="1"/>
  <c r="H470" i="1"/>
  <c r="I470" i="1" s="1"/>
  <c r="G470" i="1" s="1"/>
  <c r="H471" i="1"/>
  <c r="I471" i="1" s="1"/>
  <c r="G471" i="1" s="1"/>
  <c r="H468" i="1"/>
  <c r="I468" i="1" s="1"/>
  <c r="H112" i="1"/>
  <c r="I112" i="1" s="1"/>
  <c r="H461" i="1"/>
  <c r="I461" i="1" s="1"/>
  <c r="H463" i="1"/>
  <c r="I463" i="1" s="1"/>
  <c r="H466" i="1"/>
  <c r="I466" i="1" s="1"/>
  <c r="H472" i="1"/>
  <c r="I472" i="1" s="1"/>
  <c r="G472" i="1" s="1"/>
  <c r="H446" i="1"/>
  <c r="I446" i="1" s="1"/>
  <c r="H450" i="1"/>
  <c r="I450" i="1" s="1"/>
  <c r="H473" i="1"/>
  <c r="I473" i="1" s="1"/>
  <c r="G473" i="1" s="1"/>
  <c r="H455" i="1"/>
  <c r="I455" i="1" s="1"/>
  <c r="H465" i="1"/>
  <c r="I465" i="1" s="1"/>
  <c r="H449" i="1"/>
  <c r="I449" i="1" s="1"/>
  <c r="H447" i="1"/>
  <c r="I447" i="1" s="1"/>
  <c r="G447" i="1" s="1"/>
  <c r="H474" i="1"/>
  <c r="I474" i="1" s="1"/>
  <c r="G474" i="1" s="1"/>
  <c r="H39" i="1"/>
  <c r="I39" i="1" s="1"/>
  <c r="H460" i="1"/>
  <c r="I460" i="1" s="1"/>
  <c r="H5" i="1"/>
  <c r="I5" i="1" s="1"/>
  <c r="G5" i="1" s="1"/>
  <c r="H2" i="1"/>
  <c r="I2" i="1" s="1"/>
  <c r="H6" i="1"/>
  <c r="I6" i="1" s="1"/>
  <c r="G6" i="1" s="1"/>
  <c r="H3" i="1"/>
  <c r="I3" i="1" s="1"/>
  <c r="H4" i="1"/>
  <c r="I4" i="1" s="1"/>
  <c r="H15" i="1"/>
  <c r="I15" i="1" s="1"/>
  <c r="G15" i="1" s="1"/>
  <c r="H303" i="1"/>
  <c r="I303" i="1" s="1"/>
  <c r="H304" i="1"/>
  <c r="I304" i="1" s="1"/>
  <c r="G304" i="1" s="1"/>
  <c r="H305" i="1"/>
  <c r="I305" i="1" s="1"/>
  <c r="G305" i="1" s="1"/>
  <c r="H306" i="1"/>
  <c r="I306" i="1" s="1"/>
  <c r="G306" i="1" s="1"/>
  <c r="H307" i="1"/>
  <c r="I307" i="1" s="1"/>
  <c r="G307" i="1" s="1"/>
  <c r="H308" i="1"/>
  <c r="I308" i="1" s="1"/>
  <c r="G308" i="1" s="1"/>
  <c r="H320" i="1"/>
  <c r="I320" i="1" s="1"/>
  <c r="G320" i="1" s="1"/>
  <c r="H321" i="1"/>
  <c r="I321" i="1" s="1"/>
  <c r="G321" i="1" s="1"/>
  <c r="H70" i="1"/>
  <c r="I70" i="1" s="1"/>
  <c r="H322" i="1"/>
  <c r="I322" i="1" s="1"/>
  <c r="G322" i="1" s="1"/>
  <c r="H323" i="1"/>
  <c r="I323" i="1" s="1"/>
  <c r="G323" i="1" s="1"/>
  <c r="H467" i="1"/>
  <c r="I467" i="1" s="1"/>
  <c r="G467" i="1" s="1"/>
  <c r="H478" i="1"/>
  <c r="I478" i="1" s="1"/>
  <c r="G478" i="1" s="1"/>
  <c r="H379" i="1"/>
  <c r="I379" i="1" s="1"/>
  <c r="G379" i="1" s="1"/>
  <c r="H422" i="1"/>
  <c r="I422" i="1" s="1"/>
  <c r="H421" i="1"/>
  <c r="I421" i="1" s="1"/>
  <c r="G421" i="1" s="1"/>
  <c r="H423" i="1"/>
  <c r="I423" i="1" s="1"/>
  <c r="H494" i="1"/>
  <c r="I494" i="1" s="1"/>
  <c r="G494" i="1" s="1"/>
  <c r="H487" i="1"/>
  <c r="I487" i="1" s="1"/>
  <c r="H486" i="1"/>
  <c r="I486" i="1" s="1"/>
  <c r="H485" i="1"/>
  <c r="I485" i="1" s="1"/>
  <c r="H490" i="1"/>
  <c r="I490" i="1" s="1"/>
  <c r="H489" i="1"/>
  <c r="I489" i="1" s="1"/>
  <c r="H488" i="1"/>
  <c r="I488" i="1" s="1"/>
  <c r="H484" i="1"/>
  <c r="I484" i="1" s="1"/>
  <c r="H483" i="1"/>
  <c r="I483" i="1" s="1"/>
  <c r="H482" i="1"/>
  <c r="I482" i="1" s="1"/>
  <c r="H38" i="1"/>
  <c r="I38" i="1" s="1"/>
  <c r="H146" i="1"/>
  <c r="I146" i="1" s="1"/>
  <c r="H140" i="1"/>
  <c r="I140" i="1" s="1"/>
  <c r="G140" i="1" s="1"/>
  <c r="H147" i="1"/>
  <c r="I147" i="1" s="1"/>
  <c r="G147" i="1" s="1"/>
  <c r="H142" i="1"/>
  <c r="I142" i="1" s="1"/>
  <c r="G142" i="1" s="1"/>
  <c r="H143" i="1"/>
  <c r="I143" i="1" s="1"/>
  <c r="G143" i="1" s="1"/>
  <c r="H145" i="1"/>
  <c r="I145" i="1" s="1"/>
  <c r="G145" i="1" s="1"/>
  <c r="H144" i="1"/>
  <c r="I144" i="1" s="1"/>
  <c r="H148" i="1"/>
  <c r="I148" i="1" s="1"/>
  <c r="G148" i="1" s="1"/>
  <c r="H126" i="1"/>
  <c r="I126" i="1" s="1"/>
  <c r="H128" i="1"/>
  <c r="I128" i="1" s="1"/>
  <c r="H141" i="1"/>
  <c r="I141" i="1" s="1"/>
  <c r="G141" i="1" s="1"/>
  <c r="H62" i="1"/>
  <c r="I62" i="1" s="1"/>
  <c r="G62" i="1" s="1"/>
  <c r="H333" i="1"/>
  <c r="I333" i="1" s="1"/>
  <c r="G333" i="1" s="1"/>
  <c r="H118" i="1"/>
  <c r="I118" i="1" s="1"/>
  <c r="H119" i="1"/>
  <c r="I119" i="1" s="1"/>
  <c r="H27" i="1"/>
  <c r="I27" i="1" s="1"/>
  <c r="G27" i="1" s="1"/>
  <c r="H32" i="1"/>
  <c r="I32" i="1" s="1"/>
  <c r="H511" i="1"/>
  <c r="I511" i="1" s="1"/>
  <c r="H517" i="1"/>
  <c r="I517" i="1" s="1"/>
  <c r="H513" i="1"/>
  <c r="I513" i="1" s="1"/>
  <c r="H516" i="1"/>
  <c r="I516" i="1" s="1"/>
  <c r="H521" i="1"/>
  <c r="I521" i="1" s="1"/>
  <c r="H518" i="1"/>
  <c r="I518" i="1" s="1"/>
  <c r="H510" i="1"/>
  <c r="I510" i="1" s="1"/>
  <c r="H520" i="1"/>
  <c r="I520" i="1" s="1"/>
  <c r="H514" i="1"/>
  <c r="I514" i="1" s="1"/>
  <c r="H515" i="1"/>
  <c r="I515" i="1" s="1"/>
  <c r="H519" i="1"/>
  <c r="I519" i="1" s="1"/>
  <c r="H340" i="1"/>
  <c r="I340" i="1" s="1"/>
  <c r="G340" i="1" s="1"/>
  <c r="H341" i="1"/>
  <c r="I341" i="1" s="1"/>
  <c r="G341" i="1" s="1"/>
  <c r="H342" i="1"/>
  <c r="I342" i="1" s="1"/>
  <c r="G342" i="1" s="1"/>
  <c r="H349" i="1"/>
  <c r="I349" i="1" s="1"/>
  <c r="G349" i="1" s="1"/>
  <c r="H351" i="1"/>
  <c r="I351" i="1" s="1"/>
  <c r="G351" i="1" s="1"/>
  <c r="H352" i="1"/>
  <c r="I352" i="1" s="1"/>
  <c r="G352" i="1" s="1"/>
  <c r="H353" i="1"/>
  <c r="I353" i="1" s="1"/>
  <c r="G353" i="1" s="1"/>
  <c r="H354" i="1"/>
  <c r="I354" i="1" s="1"/>
  <c r="G354" i="1" s="1"/>
  <c r="H113" i="1"/>
  <c r="I113" i="1" s="1"/>
  <c r="G113" i="1" s="1"/>
  <c r="H355" i="1"/>
  <c r="I355" i="1" s="1"/>
  <c r="G355" i="1" s="1"/>
  <c r="H114" i="1"/>
  <c r="I114" i="1" s="1"/>
  <c r="H356" i="1"/>
  <c r="I356" i="1" s="1"/>
  <c r="G356" i="1" s="1"/>
  <c r="H357" i="1"/>
  <c r="I357" i="1" s="1"/>
  <c r="G357" i="1" s="1"/>
  <c r="H358" i="1"/>
  <c r="I358" i="1" s="1"/>
  <c r="G358" i="1" s="1"/>
  <c r="H339" i="1"/>
  <c r="I339" i="1" s="1"/>
  <c r="H362" i="1"/>
  <c r="I362" i="1" s="1"/>
  <c r="G362" i="1" s="1"/>
  <c r="H363" i="1"/>
  <c r="I363" i="1" s="1"/>
  <c r="G363" i="1" s="1"/>
  <c r="H364" i="1"/>
  <c r="I364" i="1" s="1"/>
  <c r="G364" i="1" s="1"/>
  <c r="H365" i="1"/>
  <c r="I365" i="1" s="1"/>
  <c r="G365" i="1" s="1"/>
  <c r="H366" i="1"/>
  <c r="I366" i="1" s="1"/>
  <c r="G366" i="1" s="1"/>
  <c r="H361" i="1"/>
  <c r="I361" i="1" s="1"/>
  <c r="G361" i="1" s="1"/>
  <c r="H367" i="1"/>
  <c r="I367" i="1" s="1"/>
  <c r="G367" i="1" s="1"/>
  <c r="H368" i="1"/>
  <c r="I368" i="1" s="1"/>
  <c r="G368" i="1" s="1"/>
  <c r="H369" i="1"/>
  <c r="I369" i="1" s="1"/>
  <c r="G369" i="1" s="1"/>
  <c r="H370" i="1"/>
  <c r="I370" i="1" s="1"/>
  <c r="G370" i="1" s="1"/>
  <c r="H371" i="1"/>
  <c r="I371" i="1" s="1"/>
  <c r="G371" i="1" s="1"/>
  <c r="H372" i="1"/>
  <c r="I372" i="1" s="1"/>
  <c r="G372" i="1" s="1"/>
  <c r="H360" i="1"/>
  <c r="I360" i="1" s="1"/>
  <c r="G360" i="1" s="1"/>
  <c r="H373" i="1"/>
  <c r="I373" i="1" s="1"/>
  <c r="G373" i="1" s="1"/>
  <c r="H374" i="1"/>
  <c r="I374" i="1" s="1"/>
  <c r="G374" i="1" s="1"/>
  <c r="H359" i="1"/>
  <c r="I359" i="1" s="1"/>
  <c r="G359" i="1" s="1"/>
  <c r="H375" i="1"/>
  <c r="I375" i="1" s="1"/>
  <c r="G375" i="1" s="1"/>
  <c r="H376" i="1"/>
  <c r="I376" i="1" s="1"/>
  <c r="G376" i="1" s="1"/>
  <c r="H377" i="1"/>
  <c r="I377" i="1" s="1"/>
  <c r="G377" i="1" s="1"/>
  <c r="H443" i="1"/>
  <c r="I443" i="1" s="1"/>
  <c r="H445" i="1"/>
  <c r="I445" i="1" s="1"/>
  <c r="H60" i="1"/>
  <c r="I60" i="1" s="1"/>
  <c r="H49" i="1"/>
  <c r="I49" i="1" s="1"/>
  <c r="G49" i="1" s="1"/>
  <c r="H51" i="1"/>
  <c r="I51" i="1" s="1"/>
  <c r="G51" i="1" s="1"/>
  <c r="H52" i="1"/>
  <c r="I52" i="1" s="1"/>
  <c r="G52" i="1" s="1"/>
  <c r="H48" i="1"/>
  <c r="I48" i="1" s="1"/>
  <c r="H425" i="1"/>
  <c r="I425" i="1" s="1"/>
  <c r="H47" i="1"/>
  <c r="I47" i="1" s="1"/>
  <c r="G47" i="1" s="1"/>
  <c r="H44" i="1"/>
  <c r="I44" i="1" s="1"/>
  <c r="H123" i="1"/>
  <c r="I123" i="1" s="1"/>
  <c r="H427" i="1"/>
  <c r="I427" i="1" s="1"/>
  <c r="G427" i="1" s="1"/>
  <c r="H125" i="1"/>
  <c r="I125" i="1" s="1"/>
  <c r="H103" i="1"/>
  <c r="I103" i="1" s="1"/>
  <c r="H438" i="1"/>
  <c r="I438" i="1" s="1"/>
  <c r="G438" i="1" s="1"/>
  <c r="H55" i="1"/>
  <c r="I55" i="1" s="1"/>
  <c r="G55" i="1" s="1"/>
  <c r="H426" i="1"/>
  <c r="I426" i="1" s="1"/>
  <c r="H151" i="1"/>
  <c r="I151" i="1" s="1"/>
  <c r="H428" i="1"/>
  <c r="I428" i="1" s="1"/>
  <c r="G428" i="1" s="1"/>
  <c r="H437" i="1"/>
  <c r="I437" i="1" s="1"/>
  <c r="H418" i="1"/>
  <c r="I418" i="1" s="1"/>
  <c r="H436" i="1"/>
  <c r="I436" i="1" s="1"/>
  <c r="H66" i="1"/>
  <c r="I66" i="1" s="1"/>
  <c r="G66" i="1" s="1"/>
  <c r="H61" i="1"/>
  <c r="I61" i="1" s="1"/>
  <c r="G61" i="1" s="1"/>
  <c r="H507" i="1"/>
  <c r="I507" i="1" s="1"/>
  <c r="H184" i="1"/>
  <c r="I184" i="1" s="1"/>
  <c r="H448" i="1"/>
  <c r="I448" i="1" s="1"/>
  <c r="G448" i="1" s="1"/>
  <c r="H506" i="1"/>
  <c r="I506" i="1" s="1"/>
  <c r="H57" i="1"/>
  <c r="I57" i="1" s="1"/>
  <c r="H430" i="1"/>
  <c r="I430" i="1" s="1"/>
  <c r="G430" i="1" s="1"/>
  <c r="H431" i="1"/>
  <c r="I431" i="1" s="1"/>
  <c r="G431" i="1" s="1"/>
  <c r="H435" i="1"/>
  <c r="I435" i="1" s="1"/>
  <c r="G435" i="1" s="1"/>
  <c r="H432" i="1"/>
  <c r="I432" i="1" s="1"/>
  <c r="G432" i="1" s="1"/>
  <c r="H429" i="1"/>
  <c r="I429" i="1" s="1"/>
  <c r="H441" i="1"/>
  <c r="I441" i="1" s="1"/>
  <c r="G441" i="1" s="1"/>
  <c r="H433" i="1"/>
  <c r="I433" i="1" s="1"/>
  <c r="H75" i="1"/>
  <c r="I75" i="1" s="1"/>
  <c r="H74" i="1"/>
  <c r="I74" i="1" s="1"/>
  <c r="H77" i="1"/>
  <c r="I77" i="1" s="1"/>
  <c r="H80" i="1"/>
  <c r="I80" i="1" s="1"/>
  <c r="H79" i="1"/>
  <c r="I79" i="1" s="1"/>
  <c r="H73" i="1"/>
  <c r="I73" i="1" s="1"/>
  <c r="H78" i="1"/>
  <c r="I78" i="1" s="1"/>
  <c r="H76" i="1"/>
  <c r="I76" i="1" s="1"/>
  <c r="H154" i="1"/>
  <c r="I154" i="1" s="1"/>
  <c r="H444" i="1"/>
  <c r="I444" i="1" s="1"/>
  <c r="H442" i="1"/>
  <c r="I442" i="1" s="1"/>
  <c r="H64" i="1"/>
  <c r="I64" i="1" s="1"/>
  <c r="G64" i="1" s="1"/>
  <c r="H188" i="1"/>
  <c r="I188" i="1" s="1"/>
  <c r="H186" i="1"/>
  <c r="I186" i="1" s="1"/>
  <c r="H192" i="1"/>
  <c r="I192" i="1" s="1"/>
  <c r="H187" i="1"/>
  <c r="I187" i="1" s="1"/>
  <c r="H189" i="1"/>
  <c r="I189" i="1" s="1"/>
  <c r="H191" i="1"/>
  <c r="I191" i="1" s="1"/>
  <c r="G191" i="1" s="1"/>
  <c r="H220" i="1"/>
  <c r="I220" i="1" s="1"/>
  <c r="H185" i="1"/>
  <c r="I185" i="1" s="1"/>
  <c r="H190" i="1"/>
  <c r="I190" i="1" s="1"/>
  <c r="G190" i="1" s="1"/>
  <c r="H68" i="1"/>
  <c r="I68" i="1" s="1"/>
  <c r="H85" i="1"/>
  <c r="I85" i="1" s="1"/>
  <c r="H96" i="1"/>
  <c r="I96" i="1" s="1"/>
  <c r="H89" i="1"/>
  <c r="I89" i="1" s="1"/>
  <c r="H90" i="1"/>
  <c r="I90" i="1" s="1"/>
  <c r="H93" i="1"/>
  <c r="I93" i="1" s="1"/>
  <c r="G93" i="1" s="1"/>
  <c r="H99" i="1"/>
  <c r="I99" i="1" s="1"/>
  <c r="H95" i="1"/>
  <c r="I95" i="1" s="1"/>
  <c r="H88" i="1"/>
  <c r="I88" i="1" s="1"/>
  <c r="H92" i="1"/>
  <c r="I92" i="1" s="1"/>
  <c r="G92" i="1" s="1"/>
  <c r="H94" i="1"/>
  <c r="I94" i="1" s="1"/>
  <c r="G94" i="1" s="1"/>
  <c r="H405" i="1"/>
  <c r="I405" i="1" s="1"/>
  <c r="H91" i="1"/>
  <c r="I91" i="1" s="1"/>
  <c r="H86" i="1"/>
  <c r="I86" i="1" s="1"/>
  <c r="H505" i="1"/>
  <c r="I505" i="1" s="1"/>
  <c r="H522" i="1"/>
  <c r="I522" i="1" s="1"/>
  <c r="H328" i="1"/>
  <c r="I328" i="1" s="1"/>
  <c r="G328" i="1" s="1"/>
  <c r="H329" i="1"/>
  <c r="I329" i="1" s="1"/>
  <c r="G329" i="1" s="1"/>
  <c r="H327" i="1"/>
  <c r="I327" i="1" s="1"/>
  <c r="H159" i="1"/>
  <c r="I159" i="1" s="1"/>
  <c r="G159" i="1" s="1"/>
  <c r="H334" i="1"/>
  <c r="I334" i="1" s="1"/>
  <c r="G334" i="1" s="1"/>
  <c r="H335" i="1"/>
  <c r="I335" i="1" s="1"/>
  <c r="G335" i="1" s="1"/>
  <c r="H330" i="1"/>
  <c r="I330" i="1" s="1"/>
  <c r="H336" i="1"/>
  <c r="I336" i="1" s="1"/>
  <c r="G336" i="1" s="1"/>
  <c r="H338" i="1"/>
  <c r="I338" i="1" s="1"/>
  <c r="H332" i="1"/>
  <c r="I332" i="1" s="1"/>
  <c r="H40" i="1"/>
  <c r="I40" i="1" s="1"/>
  <c r="G40" i="1" s="1"/>
  <c r="H464" i="1"/>
  <c r="I464" i="1" s="1"/>
  <c r="G464" i="1" s="1"/>
  <c r="H424" i="1"/>
  <c r="I424" i="1" s="1"/>
  <c r="H116" i="1"/>
  <c r="I116" i="1" s="1"/>
  <c r="G116" i="1" s="1"/>
  <c r="H481" i="1"/>
  <c r="I481" i="1" s="1"/>
  <c r="G481" i="1" s="1"/>
  <c r="H117" i="1"/>
  <c r="I117" i="1" s="1"/>
  <c r="H115" i="1"/>
  <c r="I115" i="1" s="1"/>
  <c r="H17" i="1"/>
  <c r="I17" i="1" s="1"/>
  <c r="H18" i="1"/>
  <c r="I18" i="1" s="1"/>
  <c r="G18" i="1" s="1"/>
  <c r="H30" i="1"/>
  <c r="I30" i="1" s="1"/>
  <c r="H378" i="1"/>
  <c r="I378" i="1" s="1"/>
  <c r="H504" i="1"/>
  <c r="I504" i="1" s="1"/>
  <c r="H480" i="1"/>
  <c r="I480" i="1" s="1"/>
  <c r="H63" i="1"/>
  <c r="I63" i="1" s="1"/>
  <c r="H102" i="1"/>
  <c r="I102" i="1" s="1"/>
  <c r="G102" i="1" s="1"/>
  <c r="H101" i="1"/>
  <c r="I101" i="1" s="1"/>
  <c r="H41" i="1"/>
  <c r="I41" i="1" s="1"/>
  <c r="G41" i="1" s="1"/>
  <c r="H416" i="1"/>
  <c r="I416" i="1" s="1"/>
  <c r="H417" i="1"/>
  <c r="I417" i="1" s="1"/>
  <c r="G417" i="1" s="1"/>
  <c r="H407" i="1"/>
  <c r="I407" i="1" s="1"/>
  <c r="G407" i="1" s="1"/>
  <c r="H42" i="1"/>
  <c r="I42" i="1" s="1"/>
  <c r="G42" i="1" s="1"/>
  <c r="H400" i="1"/>
  <c r="I400" i="1" s="1"/>
  <c r="G400" i="1" s="1"/>
  <c r="H412" i="1"/>
  <c r="I412" i="1" s="1"/>
  <c r="G412" i="1" s="1"/>
  <c r="H390" i="1"/>
  <c r="I390" i="1" s="1"/>
  <c r="G390" i="1" s="1"/>
  <c r="H398" i="1"/>
  <c r="I398" i="1" s="1"/>
  <c r="G398" i="1" s="1"/>
  <c r="H420" i="1"/>
  <c r="I420" i="1" s="1"/>
  <c r="G420" i="1" s="1"/>
  <c r="H402" i="1"/>
  <c r="I402" i="1" s="1"/>
  <c r="G402" i="1" s="1"/>
  <c r="H406" i="1"/>
  <c r="I406" i="1" s="1"/>
  <c r="H403" i="1"/>
  <c r="I403" i="1" s="1"/>
  <c r="G403" i="1" s="1"/>
  <c r="H404" i="1"/>
  <c r="I404" i="1" s="1"/>
  <c r="G404" i="1" s="1"/>
  <c r="H411" i="1"/>
  <c r="I411" i="1" s="1"/>
  <c r="H393" i="1"/>
  <c r="I393" i="1" s="1"/>
  <c r="H389" i="1"/>
  <c r="I389" i="1" s="1"/>
  <c r="H408" i="1"/>
  <c r="I408" i="1" s="1"/>
  <c r="G408" i="1" s="1"/>
  <c r="H183" i="1"/>
  <c r="I183" i="1" s="1"/>
  <c r="H182" i="1"/>
  <c r="I182" i="1" s="1"/>
  <c r="H419" i="1"/>
  <c r="I419" i="1" s="1"/>
  <c r="H156" i="1"/>
  <c r="I156" i="1" s="1"/>
  <c r="G156" i="1" s="1"/>
  <c r="H107" i="1"/>
  <c r="I107" i="1" s="1"/>
  <c r="H409" i="1"/>
  <c r="I409" i="1" s="1"/>
  <c r="G409" i="1" s="1"/>
  <c r="H410" i="1"/>
  <c r="I410" i="1" s="1"/>
  <c r="H388" i="1"/>
  <c r="I388" i="1" s="1"/>
  <c r="G388" i="1" s="1"/>
  <c r="H392" i="1"/>
  <c r="I392" i="1" s="1"/>
  <c r="G392" i="1" s="1"/>
  <c r="H391" i="1"/>
  <c r="I391" i="1" s="1"/>
  <c r="H155" i="1"/>
  <c r="I155" i="1" s="1"/>
  <c r="H399" i="1"/>
  <c r="I399" i="1" s="1"/>
  <c r="G399" i="1" s="1"/>
  <c r="H413" i="1"/>
  <c r="I413" i="1" s="1"/>
  <c r="H396" i="1"/>
  <c r="I396" i="1" s="1"/>
  <c r="G396" i="1" s="1"/>
  <c r="H181" i="1"/>
  <c r="I181" i="1" s="1"/>
  <c r="H108" i="1"/>
  <c r="I108" i="1" s="1"/>
  <c r="G108" i="1" s="1"/>
  <c r="H178" i="1"/>
  <c r="I178" i="1" s="1"/>
  <c r="H170" i="1"/>
  <c r="I170" i="1" s="1"/>
  <c r="G170" i="1" s="1"/>
  <c r="H177" i="1"/>
  <c r="I177" i="1" s="1"/>
  <c r="H171" i="1"/>
  <c r="I171" i="1" s="1"/>
  <c r="H173" i="1"/>
  <c r="I173" i="1" s="1"/>
  <c r="H161" i="1"/>
  <c r="I161" i="1" s="1"/>
  <c r="H162" i="1"/>
  <c r="I162" i="1" s="1"/>
  <c r="G162" i="1" s="1"/>
  <c r="H168" i="1"/>
  <c r="I168" i="1" s="1"/>
  <c r="H163" i="1"/>
  <c r="I163" i="1" s="1"/>
  <c r="G163" i="1" s="1"/>
  <c r="H166" i="1"/>
  <c r="I166" i="1" s="1"/>
  <c r="H167" i="1"/>
  <c r="I167" i="1" s="1"/>
  <c r="H165" i="1"/>
  <c r="I165" i="1" s="1"/>
  <c r="H24" i="1"/>
  <c r="I24" i="1" s="1"/>
  <c r="H174" i="1"/>
  <c r="I174" i="1" s="1"/>
  <c r="H176" i="1"/>
  <c r="I176" i="1" s="1"/>
  <c r="H169" i="1"/>
  <c r="I169" i="1" s="1"/>
  <c r="H179" i="1"/>
  <c r="I179" i="1" s="1"/>
  <c r="H172" i="1"/>
  <c r="I172" i="1" s="1"/>
  <c r="H175" i="1"/>
  <c r="I175" i="1" s="1"/>
  <c r="H180" i="1"/>
  <c r="I180" i="1" s="1"/>
  <c r="H109" i="1"/>
  <c r="I109" i="1" s="1"/>
  <c r="G109" i="1" s="1"/>
  <c r="H19" i="1"/>
  <c r="I19" i="1" s="1"/>
  <c r="H53" i="1"/>
  <c r="I53" i="1" s="1"/>
  <c r="G53" i="1" s="1"/>
  <c r="H150" i="1"/>
  <c r="I150" i="1" s="1"/>
  <c r="G150" i="1" s="1"/>
  <c r="H58" i="1"/>
  <c r="I58" i="1" s="1"/>
  <c r="H59" i="1"/>
  <c r="I59" i="1" s="1"/>
  <c r="G59" i="1" s="1"/>
  <c r="H54" i="1"/>
  <c r="I54" i="1" s="1"/>
  <c r="H124" i="1"/>
  <c r="I124" i="1" s="1"/>
  <c r="H43" i="1"/>
  <c r="I43" i="1" s="1"/>
  <c r="H46" i="1"/>
  <c r="I46" i="1" s="1"/>
  <c r="H387" i="1"/>
  <c r="I387" i="1" s="1"/>
  <c r="G387" i="1" s="1"/>
  <c r="H121" i="1"/>
  <c r="I121" i="1" s="1"/>
  <c r="H122" i="1"/>
  <c r="I122" i="1" s="1"/>
  <c r="G122" i="1" s="1"/>
  <c r="H158" i="1"/>
  <c r="I158" i="1" s="1"/>
  <c r="H13" i="1"/>
  <c r="I13" i="1" s="1"/>
  <c r="H120" i="1"/>
  <c r="I120" i="1" s="1"/>
  <c r="H104" i="1"/>
  <c r="I104" i="1" s="1"/>
  <c r="H56" i="1"/>
  <c r="I56" i="1" s="1"/>
  <c r="H81" i="1"/>
  <c r="I81" i="1" s="1"/>
  <c r="H82" i="1"/>
  <c r="I82" i="1" s="1"/>
  <c r="G82" i="1" s="1"/>
  <c r="H83" i="1"/>
  <c r="I83" i="1" s="1"/>
  <c r="G83" i="1" s="1"/>
  <c r="H300" i="1"/>
  <c r="I300" i="1" s="1"/>
  <c r="H301" i="1"/>
  <c r="I301" i="1" s="1"/>
  <c r="G301" i="1" s="1"/>
  <c r="H69" i="1"/>
  <c r="I69" i="1" s="1"/>
  <c r="G69" i="1" s="1"/>
  <c r="H34" i="1"/>
  <c r="I34" i="1" s="1"/>
  <c r="G34" i="1" s="1"/>
  <c r="H302" i="1"/>
  <c r="I302" i="1" s="1"/>
  <c r="G302" i="1" s="1"/>
  <c r="H299" i="1"/>
  <c r="I299" i="1" s="1"/>
  <c r="H35" i="1"/>
  <c r="I35" i="1" s="1"/>
  <c r="G35" i="1" s="1"/>
  <c r="H33" i="1"/>
  <c r="I33" i="1" s="1"/>
  <c r="H508" i="1"/>
  <c r="I508" i="1" s="1"/>
  <c r="H500" i="1"/>
  <c r="I500" i="1" s="1"/>
  <c r="H497" i="1"/>
  <c r="I497" i="1" s="1"/>
  <c r="H498" i="1"/>
  <c r="I498" i="1" s="1"/>
  <c r="H25" i="1"/>
  <c r="I25" i="1" s="1"/>
  <c r="H26" i="1"/>
  <c r="I26" i="1" s="1"/>
  <c r="G26" i="1" s="1"/>
  <c r="H496" i="1"/>
  <c r="I496" i="1" s="1"/>
  <c r="H501" i="1"/>
  <c r="I501" i="1" s="1"/>
  <c r="H153" i="1"/>
  <c r="I153" i="1" s="1"/>
  <c r="H28" i="1"/>
  <c r="I28" i="1" s="1"/>
  <c r="H71" i="1"/>
  <c r="I71" i="1" s="1"/>
  <c r="H509" i="1"/>
  <c r="I509" i="1" s="1"/>
  <c r="H296" i="1"/>
  <c r="I296" i="1" s="1"/>
  <c r="H495" i="1"/>
  <c r="I495" i="1" s="1"/>
  <c r="G495" i="1" s="1"/>
  <c r="H394" i="1"/>
  <c r="I394" i="1" s="1"/>
  <c r="G394"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Judd D Enfinger</author>
  </authors>
  <commentList>
    <comment ref="E1" authorId="0" shapeId="0" xr:uid="{00000000-0006-0000-0000-000001000000}">
      <text>
        <r>
          <rPr>
            <sz val="9"/>
            <color indexed="81"/>
            <rFont val="Tahoma"/>
            <family val="2"/>
          </rPr>
          <t>Level 4 of Acct Attrib
FSU_CTRL_GL_BUD_ACCT_XWALK</t>
        </r>
      </text>
    </comment>
    <comment ref="F1" authorId="0" shapeId="0" xr:uid="{00000000-0006-0000-0000-000002000000}">
      <text>
        <r>
          <rPr>
            <sz val="9"/>
            <color indexed="81"/>
            <rFont val="Tahoma"/>
            <family val="2"/>
          </rPr>
          <t>OPBU_ACCT Tree
FSU_CTRL_GL_BUD_ACCT_XWALK</t>
        </r>
      </text>
    </comment>
  </commentList>
</comments>
</file>

<file path=xl/sharedStrings.xml><?xml version="1.0" encoding="utf-8"?>
<sst xmlns="http://schemas.openxmlformats.org/spreadsheetml/2006/main" count="3347" uniqueCount="1627">
  <si>
    <t>OMNI Account</t>
  </si>
  <si>
    <t>OMNI Acct Descr</t>
  </si>
  <si>
    <t>Account Use Description</t>
  </si>
  <si>
    <t>Short List?</t>
  </si>
  <si>
    <t>Sort Field</t>
  </si>
  <si>
    <t>Sort Field 2</t>
  </si>
  <si>
    <t>710111</t>
  </si>
  <si>
    <t>12 Month Faculty Charges</t>
  </si>
  <si>
    <t xml:space="preserve">No </t>
  </si>
  <si>
    <t>710112</t>
  </si>
  <si>
    <t>710113</t>
  </si>
  <si>
    <t>710114</t>
  </si>
  <si>
    <t>710115</t>
  </si>
  <si>
    <t>Summer Faculty Charges</t>
  </si>
  <si>
    <t>710116</t>
  </si>
  <si>
    <t>710118</t>
  </si>
  <si>
    <t>Faculty Bonus Pay</t>
  </si>
  <si>
    <t>710121</t>
  </si>
  <si>
    <t>Admin &amp; Professional Salaries</t>
  </si>
  <si>
    <t>710122</t>
  </si>
  <si>
    <t>A&amp;P Separation Payout</t>
  </si>
  <si>
    <t>710123</t>
  </si>
  <si>
    <t>A&amp;P Sick Leave Separation Payout</t>
  </si>
  <si>
    <t>710124</t>
  </si>
  <si>
    <t>710125</t>
  </si>
  <si>
    <t>USPS Separation Payout</t>
  </si>
  <si>
    <t>710126</t>
  </si>
  <si>
    <t>USPS Sick Leave Separation Payout</t>
  </si>
  <si>
    <t>710127</t>
  </si>
  <si>
    <t>710128</t>
  </si>
  <si>
    <t>USPS Compensatory Time Payout</t>
  </si>
  <si>
    <t>710129</t>
  </si>
  <si>
    <t>710130</t>
  </si>
  <si>
    <t>710131</t>
  </si>
  <si>
    <t>710132</t>
  </si>
  <si>
    <t>C&amp;G Terminal Leave Assessment</t>
  </si>
  <si>
    <t>710136</t>
  </si>
  <si>
    <t>Salaries &amp; Wages - Other</t>
  </si>
  <si>
    <t>710137</t>
  </si>
  <si>
    <t>Non-Recurring Salary Bonus</t>
  </si>
  <si>
    <t>710138</t>
  </si>
  <si>
    <t>Salary Expense Offset</t>
  </si>
  <si>
    <t>710141</t>
  </si>
  <si>
    <t>Salary Social Security Match</t>
  </si>
  <si>
    <t>Salary - Social Security Match</t>
  </si>
  <si>
    <t>710142</t>
  </si>
  <si>
    <t>Salary Medicare Match</t>
  </si>
  <si>
    <t>Salary - Medicare Match</t>
  </si>
  <si>
    <t>710151</t>
  </si>
  <si>
    <t>Teachers Retirement Matching</t>
  </si>
  <si>
    <t>710152</t>
  </si>
  <si>
    <t>Defined Benefit Retire Match</t>
  </si>
  <si>
    <t>Defined Benefit Retirement Match</t>
  </si>
  <si>
    <t>710153</t>
  </si>
  <si>
    <t>ORP Defined Contrib Match</t>
  </si>
  <si>
    <t>ORP (Optional Retirement Plan) Defined Contribution Match</t>
  </si>
  <si>
    <t>710154</t>
  </si>
  <si>
    <t>PEORP Defined Contrib Match</t>
  </si>
  <si>
    <t>Public Employee Optional Retirement Plan Defined Contribution Match</t>
  </si>
  <si>
    <t>710155</t>
  </si>
  <si>
    <t>Additional Deferred Comp</t>
  </si>
  <si>
    <t>710161</t>
  </si>
  <si>
    <t>Pretax Admin Assessment</t>
  </si>
  <si>
    <t>Pretax Administrative Assessment</t>
  </si>
  <si>
    <t>710172</t>
  </si>
  <si>
    <t>Health Ins Employer Contrib</t>
  </si>
  <si>
    <t>Health Insurance Employer Contributions</t>
  </si>
  <si>
    <t>710182</t>
  </si>
  <si>
    <t>State Life Insurance Contrib</t>
  </si>
  <si>
    <t>State Life Insurance Contributions</t>
  </si>
  <si>
    <t>710191</t>
  </si>
  <si>
    <t>State Disability Ins Contrib</t>
  </si>
  <si>
    <t>State Disability Insurance Contributions</t>
  </si>
  <si>
    <t>710241</t>
  </si>
  <si>
    <t>Salary - Social Security Match - Faculty</t>
  </si>
  <si>
    <t>710242</t>
  </si>
  <si>
    <t>Salary - Medicare Match - Faculty</t>
  </si>
  <si>
    <t>710251</t>
  </si>
  <si>
    <t>Teachers Retirement Matching - Faculty</t>
  </si>
  <si>
    <t>710252</t>
  </si>
  <si>
    <t>Defined Benefit Retirement Match - Faculty</t>
  </si>
  <si>
    <t>710253</t>
  </si>
  <si>
    <t>ORP (Optional Retirement Plan) Defined Contribution Match - Faculty</t>
  </si>
  <si>
    <t>710254</t>
  </si>
  <si>
    <t>Public Employee Optional Retirement Plan Defined Contribution Match - Faculty</t>
  </si>
  <si>
    <t>710255</t>
  </si>
  <si>
    <t>Additional Deferred Compensation - Faculty</t>
  </si>
  <si>
    <t>710261</t>
  </si>
  <si>
    <t>Pretax Administration Assessment - Faculty</t>
  </si>
  <si>
    <t>710272</t>
  </si>
  <si>
    <t>Health Insurance Employer Contributions - Faculty</t>
  </si>
  <si>
    <t>710282</t>
  </si>
  <si>
    <t>State Life Insurance Contributions - Faculty</t>
  </si>
  <si>
    <t>710291</t>
  </si>
  <si>
    <t>State Disability Insurance Contributions - Faculty</t>
  </si>
  <si>
    <t>710341</t>
  </si>
  <si>
    <t>Salary - Social Security Match - A&amp;P</t>
  </si>
  <si>
    <t>710342</t>
  </si>
  <si>
    <t>Salary - Medicare Match - A&amp;P</t>
  </si>
  <si>
    <t>710351</t>
  </si>
  <si>
    <t>Teachers Retirement Matching - A&amp;P</t>
  </si>
  <si>
    <t>710352</t>
  </si>
  <si>
    <t>Defined Benefit Retirement Match - A&amp;P</t>
  </si>
  <si>
    <t>710353</t>
  </si>
  <si>
    <t>ORP (Optional Retirement Plan) Defined Contribution Match - A&amp;P</t>
  </si>
  <si>
    <t>710354</t>
  </si>
  <si>
    <t>Public Employee Optional Retirement Plan Defined Contrib Match - A&amp;P</t>
  </si>
  <si>
    <t>710355</t>
  </si>
  <si>
    <t>Additional Deferred Compensation - A&amp;P</t>
  </si>
  <si>
    <t>710361</t>
  </si>
  <si>
    <t>Pretax Administrative Assessment - A&amp;P</t>
  </si>
  <si>
    <t>710372</t>
  </si>
  <si>
    <t>Health Insurance Employer Contributions - A&amp;P</t>
  </si>
  <si>
    <t>710382</t>
  </si>
  <si>
    <t>State Life Insurance Contributions - A&amp;P</t>
  </si>
  <si>
    <t>710391</t>
  </si>
  <si>
    <t>State Disability Insurance Contributions - A&amp;P</t>
  </si>
  <si>
    <t>710441</t>
  </si>
  <si>
    <t>Salary - Social Security Match - USPS</t>
  </si>
  <si>
    <t>710442</t>
  </si>
  <si>
    <t>Salary - Medicare Match - USPS</t>
  </si>
  <si>
    <t>710451</t>
  </si>
  <si>
    <t>Teachers Retirement Matching - USPS</t>
  </si>
  <si>
    <t>710452</t>
  </si>
  <si>
    <t>Defined Benefit Retirement Match - USPS</t>
  </si>
  <si>
    <t>710453</t>
  </si>
  <si>
    <t>ORP (Optional Retirement Plan) Defined Contributions Match - USPS</t>
  </si>
  <si>
    <t>710454</t>
  </si>
  <si>
    <t>Public Employee Optional Retirement Plan Defined Contribution Match - USPS</t>
  </si>
  <si>
    <t>710455</t>
  </si>
  <si>
    <t>Additional Deferred Compensation - USPS</t>
  </si>
  <si>
    <t>710461</t>
  </si>
  <si>
    <t>Pretax Administrative Assessment - USPS</t>
  </si>
  <si>
    <t>710472</t>
  </si>
  <si>
    <t>Health Insurance Employer Contributions - USPS</t>
  </si>
  <si>
    <t>710482</t>
  </si>
  <si>
    <t>State Life Insurance Contributions - USPS</t>
  </si>
  <si>
    <t>710491</t>
  </si>
  <si>
    <t>State Disability Insurance Contributions - USPS</t>
  </si>
  <si>
    <t>710999</t>
  </si>
  <si>
    <t>Salary Payroll Suspense</t>
  </si>
  <si>
    <t>Salary Payroll Suspense Account</t>
  </si>
  <si>
    <t>711180</t>
  </si>
  <si>
    <t>Pension Expense</t>
  </si>
  <si>
    <t>No</t>
  </si>
  <si>
    <t>n/a</t>
  </si>
  <si>
    <t>720111</t>
  </si>
  <si>
    <t>Graduate Assistants</t>
  </si>
  <si>
    <t>720112</t>
  </si>
  <si>
    <t>Post Doctoral Associates</t>
  </si>
  <si>
    <t>720113</t>
  </si>
  <si>
    <t>Adjunct Faculty</t>
  </si>
  <si>
    <t>720115</t>
  </si>
  <si>
    <t>OPS Faculty</t>
  </si>
  <si>
    <t>720121</t>
  </si>
  <si>
    <t>Temporary Employment</t>
  </si>
  <si>
    <t>720122</t>
  </si>
  <si>
    <t>OPS Overtime</t>
  </si>
  <si>
    <t>720123</t>
  </si>
  <si>
    <t>Student Employment</t>
  </si>
  <si>
    <t>720124</t>
  </si>
  <si>
    <t>720125</t>
  </si>
  <si>
    <t>720126</t>
  </si>
  <si>
    <t>720141</t>
  </si>
  <si>
    <t>OPS Social Security Match</t>
  </si>
  <si>
    <t>720142</t>
  </si>
  <si>
    <t>OPS Medicare</t>
  </si>
  <si>
    <t>720150</t>
  </si>
  <si>
    <t>Graduate Fringe Benefits</t>
  </si>
  <si>
    <t>720161</t>
  </si>
  <si>
    <t>OPS Pretax Administrative Assessment</t>
  </si>
  <si>
    <t>720172</t>
  </si>
  <si>
    <t>OPS Health Insurance Employer Contributions</t>
  </si>
  <si>
    <t>720191</t>
  </si>
  <si>
    <t>OPS Disability</t>
  </si>
  <si>
    <t>720999</t>
  </si>
  <si>
    <t>OPS Payroll Suspense Account</t>
  </si>
  <si>
    <t>730011</t>
  </si>
  <si>
    <t>Regional Data Center Charges</t>
  </si>
  <si>
    <t>730141</t>
  </si>
  <si>
    <t>CJIP Soc Sec Matching</t>
  </si>
  <si>
    <t>730142</t>
  </si>
  <si>
    <t>CJIP Medicare</t>
  </si>
  <si>
    <t>Criminal Justice Incentive Program (School Police) Medicare Charges</t>
  </si>
  <si>
    <t>730152</t>
  </si>
  <si>
    <t>Criminal Justice Incentive Program (School Police) Retirement Matching Charges</t>
  </si>
  <si>
    <t>730199</t>
  </si>
  <si>
    <t>CJIP Payroll Suspense</t>
  </si>
  <si>
    <t>Criminal Justice Incentive Program (School Police) Payroll Suspense Account</t>
  </si>
  <si>
    <t>730301</t>
  </si>
  <si>
    <t>Insurance Automobile E&amp;G</t>
  </si>
  <si>
    <t>730302</t>
  </si>
  <si>
    <t>Insurance Liab General E&amp;G</t>
  </si>
  <si>
    <t>730304</t>
  </si>
  <si>
    <t>Insurance Workers Comp E&amp;G</t>
  </si>
  <si>
    <t>730305</t>
  </si>
  <si>
    <t>Insurance Liab Civ Rts E&amp;G</t>
  </si>
  <si>
    <t>730352</t>
  </si>
  <si>
    <t>Defined Benefit Retirement Matching Contributions (Criminal Justice Program) - A&amp;P</t>
  </si>
  <si>
    <t>730353</t>
  </si>
  <si>
    <t>ORP (Optional Retirement Plan) Matching Contributions (Criminal Justice Program) - A&amp;P</t>
  </si>
  <si>
    <t>730354</t>
  </si>
  <si>
    <t>Defined Contribution Matching (Criminal Justice Program) - A&amp;P</t>
  </si>
  <si>
    <t>730701</t>
  </si>
  <si>
    <t>Library Materials Expendable</t>
  </si>
  <si>
    <t>730702</t>
  </si>
  <si>
    <t>Library Materials Capital</t>
  </si>
  <si>
    <t>730801</t>
  </si>
  <si>
    <t>Stdnt Aid State Appropriations</t>
  </si>
  <si>
    <t>730811</t>
  </si>
  <si>
    <t>Stdnt Aid Differntl Need Based</t>
  </si>
  <si>
    <t>730832</t>
  </si>
  <si>
    <t>Stdnt Aid Wvr State Approp</t>
  </si>
  <si>
    <t>730861</t>
  </si>
  <si>
    <t>Stdnt Aid STARS Awards</t>
  </si>
  <si>
    <t>Student aid awards paid as part of the Project Scholarship Tuition For At-Risk Students (STAR) program.</t>
  </si>
  <si>
    <t>730881</t>
  </si>
  <si>
    <t>Stdnt Aid Fellowship V Hawkins</t>
  </si>
  <si>
    <t>Virgil Hawkins fellowship payments.</t>
  </si>
  <si>
    <t>740206</t>
  </si>
  <si>
    <t>Research Analysis Svcs</t>
  </si>
  <si>
    <t>Recommended Alternative Account - 740245</t>
  </si>
  <si>
    <t>740211</t>
  </si>
  <si>
    <t>Svcs Prof Accounting/Auditing</t>
  </si>
  <si>
    <t>Accounting and auditing services.</t>
  </si>
  <si>
    <t>Yes</t>
  </si>
  <si>
    <t>740213</t>
  </si>
  <si>
    <t>Bank Service Charges</t>
  </si>
  <si>
    <t>740215</t>
  </si>
  <si>
    <t>Chartered Vehicle Travel</t>
  </si>
  <si>
    <t>Rental or charter of buses, boats and other non-air transport from private companies; includes campus bus services.</t>
  </si>
  <si>
    <t>740216</t>
  </si>
  <si>
    <t>Chartered Air Travel</t>
  </si>
  <si>
    <t>Rental or charter of aircraft from private companies; includes both short-term and long-term aircraft rental.</t>
  </si>
  <si>
    <t>740221</t>
  </si>
  <si>
    <t>Svcs Prof Architecture</t>
  </si>
  <si>
    <t>Architectural services</t>
  </si>
  <si>
    <t>740222</t>
  </si>
  <si>
    <t>Svcs Prof Engineering</t>
  </si>
  <si>
    <t>Engineering-related professional contracted services; includes transportation and mechanical engineering services.</t>
  </si>
  <si>
    <t>740223</t>
  </si>
  <si>
    <t>Svcs Prof Constrct/Renovations</t>
  </si>
  <si>
    <t>Contracted construction and/or renovation services; includes charges from Facilities; excludes engineering-related services (740222) as well as architectural services (740221).</t>
  </si>
  <si>
    <t>740224</t>
  </si>
  <si>
    <t>Mailing/Delivery Services</t>
  </si>
  <si>
    <t>740225</t>
  </si>
  <si>
    <t>Food Services</t>
  </si>
  <si>
    <t>Recommended Alternative Account - 741301</t>
  </si>
  <si>
    <t>740227</t>
  </si>
  <si>
    <t>Svcs Prof Excl MTDC</t>
  </si>
  <si>
    <t>740229</t>
  </si>
  <si>
    <t>Svcs Prof Security</t>
  </si>
  <si>
    <t>Background checks and other security contracted services; includes fire / security system maintenance / monitoring, armored car and security guard services.</t>
  </si>
  <si>
    <t>740231</t>
  </si>
  <si>
    <t>Svcs Prof Other</t>
  </si>
  <si>
    <t>740232</t>
  </si>
  <si>
    <t>CAPD Services</t>
  </si>
  <si>
    <t>740233</t>
  </si>
  <si>
    <t>Sponsored Agreements C&amp;G Only</t>
  </si>
  <si>
    <t>Recommended Alternative Account - 740231</t>
  </si>
  <si>
    <t>740234</t>
  </si>
  <si>
    <t>Games Guarantees</t>
  </si>
  <si>
    <t>740236</t>
  </si>
  <si>
    <t>Athletic Game Officials</t>
  </si>
  <si>
    <t>740240</t>
  </si>
  <si>
    <t>Svcs Prof Laser Lab</t>
  </si>
  <si>
    <t>740242</t>
  </si>
  <si>
    <t>Analysis Mass Spectrometry</t>
  </si>
  <si>
    <t>Charges for low or high resolution mass spectrometry measurements and related services.</t>
  </si>
  <si>
    <t>740243</t>
  </si>
  <si>
    <t>Analysis Electron Microscope</t>
  </si>
  <si>
    <t>Charges for electron microscope analysis and related services.</t>
  </si>
  <si>
    <t>740244</t>
  </si>
  <si>
    <t>Analysis Nuclear Mag Resonance</t>
  </si>
  <si>
    <t>Charges for high resolution nuclear magnetic resonance (NMR), in vivo spectroscopy, solid state NMR and related services.</t>
  </si>
  <si>
    <t>740245</t>
  </si>
  <si>
    <t>Svcs Prof Scientific Rsch/Anal</t>
  </si>
  <si>
    <t>Scientific research and analysis services; includes Biology, Chemistry And Med School departmental charges as well as chemical, biochemical, genetic and biotech-related professional contracted services; excludes medical scientific services (740259).</t>
  </si>
  <si>
    <t>740247</t>
  </si>
  <si>
    <t>Collect Agency Exp Borrower Pd</t>
  </si>
  <si>
    <t>740248</t>
  </si>
  <si>
    <t>Svcs Prof Mgmt/Marketing</t>
  </si>
  <si>
    <t>Business management and marketing-related consultation services.</t>
  </si>
  <si>
    <t>740251</t>
  </si>
  <si>
    <t>Maintenance IT Hardware</t>
  </si>
  <si>
    <t>Maintenance and support contracted services of computer hardware; includes computer hardware maintenance/support contracts, system installations, and tech support; excludes software maintenance (740916) and IT professional services/consulting (740252).</t>
  </si>
  <si>
    <t>740252</t>
  </si>
  <si>
    <t>Svcs Prof IT/Network</t>
  </si>
  <si>
    <t>IT-related contracted services; includes IT consultants, data &amp; internet services, programmers, and data storage; excludes software and IT hardware maintenance (740916/740251).</t>
  </si>
  <si>
    <t>740258</t>
  </si>
  <si>
    <t>Svcs Prof Legal</t>
  </si>
  <si>
    <t>Legal services; includes attorney fees, retainers and legal research services.</t>
  </si>
  <si>
    <t>740259</t>
  </si>
  <si>
    <t>Svcs Prof Medical</t>
  </si>
  <si>
    <t>Authorized medical contract services provided by medical doctors and other healthcare providers; includes athletic rehabilitation and medical scientific research services.</t>
  </si>
  <si>
    <t>740261</t>
  </si>
  <si>
    <t>CourtRpt/Transcrpt/Translat</t>
  </si>
  <si>
    <t>740262</t>
  </si>
  <si>
    <t>Svcs Other Custodial/Janitor</t>
  </si>
  <si>
    <t>Cleaning/janitorial contracted services; includes carpet, laundry/linen and general building/office cleaning services; excludes temporary/day manual labor (740263).</t>
  </si>
  <si>
    <t>740263</t>
  </si>
  <si>
    <t>Svcs Other Manual/Day Labor</t>
  </si>
  <si>
    <t>Temporary manual labor services such as day laborers; excludes custodial/janitorial (740262) and Landscaping (740268) contracted services.</t>
  </si>
  <si>
    <t>740264</t>
  </si>
  <si>
    <t>Guide Money</t>
  </si>
  <si>
    <t>740265</t>
  </si>
  <si>
    <t>Svcs Prof Audio/Visual</t>
  </si>
  <si>
    <t>Audio/visual-related professional contracted services; includes video production, graphic/art design, and photographic services; excludes live performances (740266).</t>
  </si>
  <si>
    <t>740266</t>
  </si>
  <si>
    <t>Svcs Prof Live Performances</t>
  </si>
  <si>
    <t>Live performance contracted services; includes performing arts professionals and lecturers/speakers.</t>
  </si>
  <si>
    <t>740268</t>
  </si>
  <si>
    <t>Svcs Other Landscaping</t>
  </si>
  <si>
    <t>Grounds keeping &amp; landscaping contracted services; includes lawn care, tree trimming, etc.; excludes temporary/day manual labor (740263).</t>
  </si>
  <si>
    <t>740269</t>
  </si>
  <si>
    <t>Linen and Laundry Services</t>
  </si>
  <si>
    <t>Recommended Alternative Account - 740262</t>
  </si>
  <si>
    <t>740270</t>
  </si>
  <si>
    <t>Examination and Testing</t>
  </si>
  <si>
    <t>740272</t>
  </si>
  <si>
    <t>Employee Training</t>
  </si>
  <si>
    <t>Registration and other associated fees (including reference materials) for seminars, conferences, webcasts and other education/training services attended by employees.</t>
  </si>
  <si>
    <t>740273</t>
  </si>
  <si>
    <t>Svcs Prof Foreign</t>
  </si>
  <si>
    <t>740281</t>
  </si>
  <si>
    <t>Advertisement Legal &amp; Official</t>
  </si>
  <si>
    <t>Recommended Alternative Account - 740285</t>
  </si>
  <si>
    <t>740282</t>
  </si>
  <si>
    <t>Ad/Promotional Employment</t>
  </si>
  <si>
    <t>Employment advertising and recruiting agency services; excludes all other forms of advertising (740285) and promotional goods (740284).</t>
  </si>
  <si>
    <t>740283</t>
  </si>
  <si>
    <t>Ads Public Services Notices</t>
  </si>
  <si>
    <t>740284</t>
  </si>
  <si>
    <t>Ad/Promotional Goods</t>
  </si>
  <si>
    <t>Goods and merchandise purchased for the promotion of the University and/or its departments; includes promotional items such as banners, clothing, mugs, pens and bags; excludes advertising and promotional services (740285).</t>
  </si>
  <si>
    <t>740285</t>
  </si>
  <si>
    <t>Ad/Promotional Services</t>
  </si>
  <si>
    <t>Advertising and promotional services; includes advertising agencies as well as broadcast, radio, TV, internet, and print advertising; excludes promotional goods (740284) and employment advertising and recruiting agencies (740282).</t>
  </si>
  <si>
    <t>740286</t>
  </si>
  <si>
    <t>Athletic Promotions</t>
  </si>
  <si>
    <t>740301</t>
  </si>
  <si>
    <t>Printing/Reproduction Services</t>
  </si>
  <si>
    <t>Printing, copying and other document management services; includes binding, signage, publication of articles/research, decals, business cards, etc.</t>
  </si>
  <si>
    <t>740302</t>
  </si>
  <si>
    <t>PrintRepro Forms</t>
  </si>
  <si>
    <t>Recommended Alternative Account - 740301</t>
  </si>
  <si>
    <t>740303</t>
  </si>
  <si>
    <t>PrintRepro Duplicating</t>
  </si>
  <si>
    <t>740304</t>
  </si>
  <si>
    <t>PrintRepro Extrnl Publication</t>
  </si>
  <si>
    <t>740305</t>
  </si>
  <si>
    <t>PrintRepro Tickets</t>
  </si>
  <si>
    <t>740306</t>
  </si>
  <si>
    <t>PrintRepro Photo Slide Movie</t>
  </si>
  <si>
    <t>740307</t>
  </si>
  <si>
    <t>PrintRepro Instruction Purpose</t>
  </si>
  <si>
    <t>740308</t>
  </si>
  <si>
    <t>PrintRepro Xerox</t>
  </si>
  <si>
    <t>740309</t>
  </si>
  <si>
    <t>FSU Card Services</t>
  </si>
  <si>
    <t>740311</t>
  </si>
  <si>
    <t>PrintRepro Binding Expense</t>
  </si>
  <si>
    <t>740351</t>
  </si>
  <si>
    <t>Employee Physical Examinations</t>
  </si>
  <si>
    <t>Recommended Alternative Account - 740259</t>
  </si>
  <si>
    <t>740354</t>
  </si>
  <si>
    <t>Care/Subs Lab Test &amp; Analyses</t>
  </si>
  <si>
    <t>740355</t>
  </si>
  <si>
    <t>Research Participant Incl MTDC</t>
  </si>
  <si>
    <t>Participant support payments to individuals that are research subjects or otherwise involved in sponsored research; these payments are included in the modified total direct cost (MTDC) F&amp;A base; includes incentives to subjects, trainees and collaborators; excludes foreign individuals receiving participant payments (processed through Payroll in 740273) and payments excluded from F&amp;A base (741954).</t>
  </si>
  <si>
    <t>740451</t>
  </si>
  <si>
    <t>SubRecipient Incl MTDC</t>
  </si>
  <si>
    <t>Payments to subrecipients of Federal sponsored awards up to the first $25K of the amount of the sub award; these payments are included in the modified total direct cost (MTDC) F&amp;A base; this amount IS burdened by F&amp;A per A-21.</t>
  </si>
  <si>
    <t>740452</t>
  </si>
  <si>
    <t>SubRecipient Excl MTDC</t>
  </si>
  <si>
    <t>Payments to subrecipients of Federal sponsored awards for amounts greater than $25K of sub award; these payments are excluded from the modified total direct cost (MTDC) F&amp;A base; this amount IS NOT burdened by F&amp;A per A-21.</t>
  </si>
  <si>
    <t>740453</t>
  </si>
  <si>
    <t>SubRecipient Incl MTDC FA Wavd</t>
  </si>
  <si>
    <t>Payments to subrecipients of Federal sponsored awards up to the first $25K of the amount of the sub award for which the entire sub award will be excluded from the modified total direct cost (MTDC) F&amp;A base; this amount IS NOT burdened by F&amp;A per A-21.</t>
  </si>
  <si>
    <t>740501</t>
  </si>
  <si>
    <t>Travel In State</t>
  </si>
  <si>
    <t>740502</t>
  </si>
  <si>
    <t>Travel Athl In State Staff</t>
  </si>
  <si>
    <t>740503</t>
  </si>
  <si>
    <t>Travel Athl In State Recruit</t>
  </si>
  <si>
    <t>740504</t>
  </si>
  <si>
    <t>Travel Athl In State Prospect</t>
  </si>
  <si>
    <t>740521</t>
  </si>
  <si>
    <t>Travel Out of State</t>
  </si>
  <si>
    <t>740522</t>
  </si>
  <si>
    <t>Travel Athl Out of St Staff</t>
  </si>
  <si>
    <t>740523</t>
  </si>
  <si>
    <t>Travel Athl Out of St Recruit</t>
  </si>
  <si>
    <t>740524</t>
  </si>
  <si>
    <t>Travel Athl Out of St Prospect</t>
  </si>
  <si>
    <t>740541</t>
  </si>
  <si>
    <t>Travel Foreign</t>
  </si>
  <si>
    <t>740542</t>
  </si>
  <si>
    <t>Travel Athl Foreign Staff</t>
  </si>
  <si>
    <t>740543</t>
  </si>
  <si>
    <t>Travel Athl Foreign Recruit</t>
  </si>
  <si>
    <t>740544</t>
  </si>
  <si>
    <t>Travel Athl Foreign Prospect</t>
  </si>
  <si>
    <t>740604</t>
  </si>
  <si>
    <t>740703</t>
  </si>
  <si>
    <t>Network/Comm Recurring</t>
  </si>
  <si>
    <t>Recurring network and communication services; includes local and business telephone services, voicemail, internet provider services (DSL/broadband), cable/satellite television and email services; excludes charges for long distance (740706), data circuits (740704) and non-recurring items (740710).</t>
  </si>
  <si>
    <t>740704</t>
  </si>
  <si>
    <t>Network/Comm Data Circuits</t>
  </si>
  <si>
    <t>Charges for data circuits.</t>
  </si>
  <si>
    <t>740705</t>
  </si>
  <si>
    <t>Telecom Business Local Svc</t>
  </si>
  <si>
    <t>Recommended Alternative Account - 740703</t>
  </si>
  <si>
    <t>740706</t>
  </si>
  <si>
    <t>Network/Comm Long Distance</t>
  </si>
  <si>
    <t>Charges for long distance telephone service.</t>
  </si>
  <si>
    <t>740707</t>
  </si>
  <si>
    <t>Telecom Business Long Distnce</t>
  </si>
  <si>
    <t>Recommended Alternative Account - 740706</t>
  </si>
  <si>
    <t>740710</t>
  </si>
  <si>
    <t>Network/Comm Non Recurring</t>
  </si>
  <si>
    <t>740711</t>
  </si>
  <si>
    <t>Telecom Maintenance Recurring</t>
  </si>
  <si>
    <t>740712</t>
  </si>
  <si>
    <t>Network/Comm Admin/Indirect</t>
  </si>
  <si>
    <t>740715</t>
  </si>
  <si>
    <t>Network/Comm CGS Materials</t>
  </si>
  <si>
    <t>740719</t>
  </si>
  <si>
    <t>Network/Comm Inven Over/Short</t>
  </si>
  <si>
    <t>740720</t>
  </si>
  <si>
    <t>Equip Telecom Expendable</t>
  </si>
  <si>
    <t>740721</t>
  </si>
  <si>
    <t>Telecom Supplies &amp; Eq &lt;1000</t>
  </si>
  <si>
    <t>Recommended Alternative Account - 740720</t>
  </si>
  <si>
    <t>740722</t>
  </si>
  <si>
    <t>Cellular Leases</t>
  </si>
  <si>
    <t>Recommended Alternative Account - 741881</t>
  </si>
  <si>
    <t>740730</t>
  </si>
  <si>
    <t>Mobile Devices/Services</t>
  </si>
  <si>
    <t>Mobile communication device services and supplies; includes charges from Information Technology Services (ITS) as well as miscellaneous departmental cell phone / pager purchases; excludes employee cell phone allowances paid through Payroll (740731).</t>
  </si>
  <si>
    <t>740731</t>
  </si>
  <si>
    <t>Mobile Devices/Svcs-Allowance</t>
  </si>
  <si>
    <t>740741</t>
  </si>
  <si>
    <t>Computer Network Fees</t>
  </si>
  <si>
    <t>740742</t>
  </si>
  <si>
    <t>Data Non Recurring</t>
  </si>
  <si>
    <t>740802</t>
  </si>
  <si>
    <t>UTL Electricity</t>
  </si>
  <si>
    <t>Electricity charges.</t>
  </si>
  <si>
    <t>740803</t>
  </si>
  <si>
    <t>UTL Outdoor Lighting</t>
  </si>
  <si>
    <t>Outdoor lighting charges.</t>
  </si>
  <si>
    <t>740804</t>
  </si>
  <si>
    <t>UTL Fire Service Fees</t>
  </si>
  <si>
    <t>Fire service fees.</t>
  </si>
  <si>
    <t>740811</t>
  </si>
  <si>
    <t>UTL Natural Gas and LP Gas</t>
  </si>
  <si>
    <t>Natural and LP gas charges.</t>
  </si>
  <si>
    <t>740821</t>
  </si>
  <si>
    <t>UTL Water</t>
  </si>
  <si>
    <t>Water use charges.</t>
  </si>
  <si>
    <t>740822</t>
  </si>
  <si>
    <t>UTL Sewer</t>
  </si>
  <si>
    <t>Sewer charges.</t>
  </si>
  <si>
    <t>740823</t>
  </si>
  <si>
    <t>UTL Chilled Water</t>
  </si>
  <si>
    <t>Chilled water charges.</t>
  </si>
  <si>
    <t>740824</t>
  </si>
  <si>
    <t>UTL Stormwater Services</t>
  </si>
  <si>
    <t>Storm water service charges.</t>
  </si>
  <si>
    <t>740831</t>
  </si>
  <si>
    <t>UTL Garbage Disp Svc External</t>
  </si>
  <si>
    <t>External garbage disposal service charges.</t>
  </si>
  <si>
    <t>740832</t>
  </si>
  <si>
    <t>UTL Garbage Disp Svc Internal</t>
  </si>
  <si>
    <t>Internal garbage disposal service charges.</t>
  </si>
  <si>
    <t>740841</t>
  </si>
  <si>
    <t>UTL Steam</t>
  </si>
  <si>
    <t>Steam charges.</t>
  </si>
  <si>
    <t>740902</t>
  </si>
  <si>
    <t>Repairs and Maintenance Other</t>
  </si>
  <si>
    <t>Recommended Alternative Account - 740930</t>
  </si>
  <si>
    <t>740903</t>
  </si>
  <si>
    <t>Repairs &amp; Maintenance Contract</t>
  </si>
  <si>
    <t>740904</t>
  </si>
  <si>
    <t>Building Repair &amp; Maint NonFCO</t>
  </si>
  <si>
    <t>740905</t>
  </si>
  <si>
    <t>740909</t>
  </si>
  <si>
    <t>R&amp;M Office Furniture &amp; Equip</t>
  </si>
  <si>
    <t>740911</t>
  </si>
  <si>
    <t>740914</t>
  </si>
  <si>
    <t>Repair Maint Computing / IT Eq</t>
  </si>
  <si>
    <t>Recommended Alternative Account - 740251</t>
  </si>
  <si>
    <t>740916</t>
  </si>
  <si>
    <t>Maintenance IT Software</t>
  </si>
  <si>
    <t>Maintenance and support contracted services of computer software; excludes hardware maintenance / support contacts (740251), IT professional services/consulting (740252) and software licenses (741145 or 760621).</t>
  </si>
  <si>
    <t>740920</t>
  </si>
  <si>
    <t>R&amp;M Communications Controllers</t>
  </si>
  <si>
    <t>740922</t>
  </si>
  <si>
    <t>Repair/Maint Svcs Vehicles</t>
  </si>
  <si>
    <t>Maintenance and repair services of all university vehicles; includes cars, trucks, carts, tractors, water craft and facilities vehicles.</t>
  </si>
  <si>
    <t>740923</t>
  </si>
  <si>
    <t>R&amp;M Vehicles Non Contracted</t>
  </si>
  <si>
    <t>Recommended Alternative Account - 740922</t>
  </si>
  <si>
    <t>740924</t>
  </si>
  <si>
    <t>740930</t>
  </si>
  <si>
    <t>Repair/Maint Svcs Facil/Equip</t>
  </si>
  <si>
    <t>Maintenance and repair services of facilities, machinery and non-vehicle equipment; includes painting, pest control, electrical, industrial cleaning and plumbing services as well as the repair/maintenance of lab, telecom, audio/video, elevator, heating/AC, other heavy equipment; excludes computer software (740916) and IT hardware (740251) maintenance and parts/tools/supplies without labor (741361&amp; 741376) and maintenance/repair of vehicles and water craft (740922).</t>
  </si>
  <si>
    <t>741001</t>
  </si>
  <si>
    <t>Resale Misc Purchase</t>
  </si>
  <si>
    <t>Recommended Alternative Account - 741009</t>
  </si>
  <si>
    <t>741002</t>
  </si>
  <si>
    <t>Resale New Books</t>
  </si>
  <si>
    <t>741005</t>
  </si>
  <si>
    <t>Resale General Books</t>
  </si>
  <si>
    <t>741008</t>
  </si>
  <si>
    <t>Resale DupPaper/Supplies</t>
  </si>
  <si>
    <t>741009</t>
  </si>
  <si>
    <t>Resale Goods/Services</t>
  </si>
  <si>
    <t>Goods and services purchased for resale; includes T-shirts and other clothing; excludes food/beverages (741016) and resale of IT/computer-related equipment by ITS (741019).</t>
  </si>
  <si>
    <t>741010</t>
  </si>
  <si>
    <t>Resale Novelties</t>
  </si>
  <si>
    <t>741011</t>
  </si>
  <si>
    <t>Resale School Supplies</t>
  </si>
  <si>
    <t>741014</t>
  </si>
  <si>
    <t>Resale Tobacco &amp; Candy</t>
  </si>
  <si>
    <t>741016</t>
  </si>
  <si>
    <t>Resale Food/Beverages</t>
  </si>
  <si>
    <t>Food and beverages purchased for resale; includes alcoholic beverages and banquet/catering services; excludes all other merchandise for resale (741009).</t>
  </si>
  <si>
    <t>741017</t>
  </si>
  <si>
    <t>Resale Clothing</t>
  </si>
  <si>
    <t>741019</t>
  </si>
  <si>
    <t>Resale Computer Parts</t>
  </si>
  <si>
    <t>741020</t>
  </si>
  <si>
    <t>Resale Phone Local Service</t>
  </si>
  <si>
    <t>741101</t>
  </si>
  <si>
    <t>Supplies Office</t>
  </si>
  <si>
    <t>Office supplies; includes folders/binders, writing instruments, pads/notebooks, labels, ID badges, etc.; excludes janitorial (741372), lab/medical (741271), landscaping (741281) and print/copy (741102) supplies.</t>
  </si>
  <si>
    <t>741102</t>
  </si>
  <si>
    <t>Supplies Print/Copy</t>
  </si>
  <si>
    <t>Printer/copier supplies; includes toner / drums / ink cartridges and printer/copier paper.</t>
  </si>
  <si>
    <t>741121</t>
  </si>
  <si>
    <t>Equip Office/Other Expendable</t>
  </si>
  <si>
    <t>741141</t>
  </si>
  <si>
    <t>Information Technology Supply</t>
  </si>
  <si>
    <t>Recommended Alternative Account - 741153</t>
  </si>
  <si>
    <t>741145</t>
  </si>
  <si>
    <t>Software Expendable</t>
  </si>
  <si>
    <t>741151</t>
  </si>
  <si>
    <t>Computer Equip &lt;1000</t>
  </si>
  <si>
    <t>741152</t>
  </si>
  <si>
    <t>Computer Periph Equip &lt;1000</t>
  </si>
  <si>
    <t>741153</t>
  </si>
  <si>
    <t>Equip Computer/IT Expendable</t>
  </si>
  <si>
    <t>741161</t>
  </si>
  <si>
    <t>Supplies Audio/Visual</t>
  </si>
  <si>
    <t>741165</t>
  </si>
  <si>
    <t>Equip Audio/Visual Expendable</t>
  </si>
  <si>
    <t>741172</t>
  </si>
  <si>
    <t>Equip Athletic Expendable</t>
  </si>
  <si>
    <t>741173</t>
  </si>
  <si>
    <t>Motor Vehicles Expendable</t>
  </si>
  <si>
    <t>741178</t>
  </si>
  <si>
    <t>Ed Equip Misc Expense</t>
  </si>
  <si>
    <t>Recommended Alternative Account - 741251</t>
  </si>
  <si>
    <t>741179</t>
  </si>
  <si>
    <t>Musical Instruments Expendable</t>
  </si>
  <si>
    <t>741181</t>
  </si>
  <si>
    <t>Lab Use Fees</t>
  </si>
  <si>
    <t>Fees charged for the use of scientific/medical labs, includes departmental charges from Chemistry and Biology.</t>
  </si>
  <si>
    <t>741182</t>
  </si>
  <si>
    <t>Recommended Alternative Account - 741385</t>
  </si>
  <si>
    <t>741191</t>
  </si>
  <si>
    <t>Equip Lab/Medical Expendable</t>
  </si>
  <si>
    <t>741251</t>
  </si>
  <si>
    <t>Supplies Educational</t>
  </si>
  <si>
    <t>741252</t>
  </si>
  <si>
    <t>Non Library Pub/Book Exp</t>
  </si>
  <si>
    <t>741255</t>
  </si>
  <si>
    <t>741271</t>
  </si>
  <si>
    <t>Supplies Lab/Medical Other</t>
  </si>
  <si>
    <t>Supplies for scientific, laboratory or medical use; includes athletic medical supplies, safety glasses, etc.; excludes animals (741282), gases/chemicals (741385), drugs and other controlled substances (741272), and minor lab equipment (741191).</t>
  </si>
  <si>
    <t>741272</t>
  </si>
  <si>
    <t>Supplies Lab/Medical Drugs</t>
  </si>
  <si>
    <t>Controlled substances for scientific, laboratory or medical use; includes pharmaceutical products, vaccines, antibiotics and other drugs.</t>
  </si>
  <si>
    <t>741281</t>
  </si>
  <si>
    <t>Supplies Landscaping</t>
  </si>
  <si>
    <t>741282</t>
  </si>
  <si>
    <t>Supplies Lab/Medical Animal</t>
  </si>
  <si>
    <t>Animals and related supplies for scientific, laboratory or medical use; includes animal containment, feed and preserved specimens.</t>
  </si>
  <si>
    <t>741301</t>
  </si>
  <si>
    <t>Food Products/Services</t>
  </si>
  <si>
    <t>Food and beverage-related purchases as authorized by law and University policy (see Expenditure Guidelines); includes banquet and catering services.</t>
  </si>
  <si>
    <t>741302</t>
  </si>
  <si>
    <t>741321</t>
  </si>
  <si>
    <t>Food Svc Equip &lt;1000</t>
  </si>
  <si>
    <t>Recommended Alternative Account - 741121</t>
  </si>
  <si>
    <t>741331</t>
  </si>
  <si>
    <t>Bedding and Textile Supplies</t>
  </si>
  <si>
    <t>741332</t>
  </si>
  <si>
    <t>Uniforms/Clothing Non Employee</t>
  </si>
  <si>
    <t>Uniforms and clothing purchased for students and other non-employees; includes athletic uniforms and footwear.</t>
  </si>
  <si>
    <t>741333</t>
  </si>
  <si>
    <t>Player Supplies</t>
  </si>
  <si>
    <t>741334</t>
  </si>
  <si>
    <t>Linen</t>
  </si>
  <si>
    <t>741335</t>
  </si>
  <si>
    <t>Uniforms/Clothing Employee</t>
  </si>
  <si>
    <t>Uniforms and clothing purchased for employees.</t>
  </si>
  <si>
    <t>741361</t>
  </si>
  <si>
    <t>Equip Maintenance Expendable</t>
  </si>
  <si>
    <t>741365</t>
  </si>
  <si>
    <t>Janitorial Chemical Supplies</t>
  </si>
  <si>
    <t>Recommended Alternative Account - 741372</t>
  </si>
  <si>
    <t>741366</t>
  </si>
  <si>
    <t>Janitorial Facilities Supplies</t>
  </si>
  <si>
    <t>741367</t>
  </si>
  <si>
    <t>Janitorial Equip&lt;1000 Facilit</t>
  </si>
  <si>
    <t>741368</t>
  </si>
  <si>
    <t>Janitorial Paper Good Supplies</t>
  </si>
  <si>
    <t>741371</t>
  </si>
  <si>
    <t>Maint. Heating Supplies Other</t>
  </si>
  <si>
    <t>Recommended Alternative Account - 741376</t>
  </si>
  <si>
    <t>741372</t>
  </si>
  <si>
    <t>Supplies Janitorial</t>
  </si>
  <si>
    <t>Janitorial and maintenance supplies; includes paper products, light bulbs, pest control products, cleaning supplies, etc.; excludes expendable equipment (741121).</t>
  </si>
  <si>
    <t>741375</t>
  </si>
  <si>
    <t>Minor Tools</t>
  </si>
  <si>
    <t>741376</t>
  </si>
  <si>
    <t>Supplies Maintenance</t>
  </si>
  <si>
    <t>741381</t>
  </si>
  <si>
    <t>Gas/Fuel/Lube Fuel Oil No 6</t>
  </si>
  <si>
    <t>741382</t>
  </si>
  <si>
    <t>Gas/Fuel/Lube Fuel Oil No 2</t>
  </si>
  <si>
    <t>741383</t>
  </si>
  <si>
    <t>Gas/Fuel/Lube LP Gas</t>
  </si>
  <si>
    <t>741385</t>
  </si>
  <si>
    <t>Supplies Lab/Medical Gas/Chem</t>
  </si>
  <si>
    <t>Gas and chemical purchases for scientific, laboratory or medical use; includes indicators/reagents, acetylene, oxygen and butane gas as well as charges from the Chemistry Stockroom and Med School.</t>
  </si>
  <si>
    <t>741391</t>
  </si>
  <si>
    <t>Gasoline/Fuel/Lubricants</t>
  </si>
  <si>
    <t>Gasoline and other fuels/lubricants used in state owned or leased motor vehicles and other equipment.</t>
  </si>
  <si>
    <t>741392</t>
  </si>
  <si>
    <t>Gas/Fuel/Lube Motor</t>
  </si>
  <si>
    <t>741393</t>
  </si>
  <si>
    <t>Gas/Fuel/Lube Diesel Fuel</t>
  </si>
  <si>
    <t>741395</t>
  </si>
  <si>
    <t>Gas/Fuel/Lube Lubricants</t>
  </si>
  <si>
    <t>741396</t>
  </si>
  <si>
    <t>Gas/Fuel/Lube Kerosene</t>
  </si>
  <si>
    <t>741401</t>
  </si>
  <si>
    <t>Non Travel Reimbursements</t>
  </si>
  <si>
    <t>741420</t>
  </si>
  <si>
    <t>Supplies Other</t>
  </si>
  <si>
    <t>Supplies that are not of an educational nature and that do not fall into any of the other supplies categories; excludes the following types of supplies: Audio/Visual (741161), Educational (741251), Janitorial (741372), Lab/Medical (741271, 741272, 741282 and 741385), Landscaping (741281), Maintenance (741376), Office (741101) and Print/Copy (741102).</t>
  </si>
  <si>
    <t>741421</t>
  </si>
  <si>
    <t>Supplies Music/Theater</t>
  </si>
  <si>
    <t>Sheet music, theater costumes and props and other misc. music and theater-related supplies; excludes capital and expendable musical instruments (760311 and 741179).</t>
  </si>
  <si>
    <t>741422</t>
  </si>
  <si>
    <t>Passport Materials Expense</t>
  </si>
  <si>
    <t>Recommended Alternative Account - 741966</t>
  </si>
  <si>
    <t>741501</t>
  </si>
  <si>
    <t>Postal Metered Mail</t>
  </si>
  <si>
    <t>741502</t>
  </si>
  <si>
    <t>Postal International</t>
  </si>
  <si>
    <t>741503</t>
  </si>
  <si>
    <t>741504</t>
  </si>
  <si>
    <t>Postal Mail Prep</t>
  </si>
  <si>
    <t>741505</t>
  </si>
  <si>
    <t>Postal Presort</t>
  </si>
  <si>
    <t>741506</t>
  </si>
  <si>
    <t>Postal Standard</t>
  </si>
  <si>
    <t>741507</t>
  </si>
  <si>
    <t>Postal Bus Reply Returned Mail</t>
  </si>
  <si>
    <t>741508</t>
  </si>
  <si>
    <t>Postal Due UnderPd Mail Chrgs</t>
  </si>
  <si>
    <t>741509</t>
  </si>
  <si>
    <t>Postal Shipping/Delivery</t>
  </si>
  <si>
    <t>741521</t>
  </si>
  <si>
    <t>Freight/Shipping</t>
  </si>
  <si>
    <t>741531</t>
  </si>
  <si>
    <t>Insurance Automobile NonE&amp;G</t>
  </si>
  <si>
    <t>741540</t>
  </si>
  <si>
    <t>Insurance Watercraft</t>
  </si>
  <si>
    <t>741541</t>
  </si>
  <si>
    <t>Insurance Liab General NonE&amp;G</t>
  </si>
  <si>
    <t>741542</t>
  </si>
  <si>
    <t>Insurance Liab Professional</t>
  </si>
  <si>
    <t>Insurance charges for professional liability coverage on certain FSU faculty, staff and students.</t>
  </si>
  <si>
    <t>741543</t>
  </si>
  <si>
    <t>Insurance Property Elective</t>
  </si>
  <si>
    <t>741550</t>
  </si>
  <si>
    <t>Insurance Workers Comp NonE&amp;G</t>
  </si>
  <si>
    <t>741560</t>
  </si>
  <si>
    <t>Insurance Property Mandatory</t>
  </si>
  <si>
    <t>741565</t>
  </si>
  <si>
    <t>Insurance Liab Civ Rts NonE&amp;G</t>
  </si>
  <si>
    <t>741580</t>
  </si>
  <si>
    <t>741581</t>
  </si>
  <si>
    <t>Insurance Other</t>
  </si>
  <si>
    <t>Insurance charges other than those covered by specific insurance-related accounts (741531-741580); includes coverage for AD&amp;D policies on law enforcement employees and coverage for camps conducted and/or supervised through University programs/departments.</t>
  </si>
  <si>
    <t>741582</t>
  </si>
  <si>
    <t>Insurance Claims Expense</t>
  </si>
  <si>
    <t>741610</t>
  </si>
  <si>
    <t>Unemployment Compensation</t>
  </si>
  <si>
    <t>741620</t>
  </si>
  <si>
    <t>Workers/Empl Comp Allocation</t>
  </si>
  <si>
    <t>741721</t>
  </si>
  <si>
    <t>Rent Space Fr Oth State Ag</t>
  </si>
  <si>
    <t>Recommended Alternative Account - 741741</t>
  </si>
  <si>
    <t>741731</t>
  </si>
  <si>
    <t>Rent Space Fr Oth Gov Unit</t>
  </si>
  <si>
    <t>741741</t>
  </si>
  <si>
    <t>Rent Building/Space</t>
  </si>
  <si>
    <t>741751</t>
  </si>
  <si>
    <t>Parking/Transportation Svcs</t>
  </si>
  <si>
    <t>741811</t>
  </si>
  <si>
    <t>Rent IT Equipment</t>
  </si>
  <si>
    <t>741821</t>
  </si>
  <si>
    <t>Rent Cellular Phone</t>
  </si>
  <si>
    <t>741831</t>
  </si>
  <si>
    <t>Rent Equipment Copier</t>
  </si>
  <si>
    <t>Copier leases, generally through Business Services; excludes capital leases (761501 / 761601).</t>
  </si>
  <si>
    <t>741871</t>
  </si>
  <si>
    <t>Rent Vehicles Non Travel</t>
  </si>
  <si>
    <t>Rental of vehicles not related to travel on University business; includes the rental of moving vehicles to transport equipment; excludes bus/boat charters (740215) and armored car services (740229).</t>
  </si>
  <si>
    <t>741881</t>
  </si>
  <si>
    <t>Rent Equipment Other</t>
  </si>
  <si>
    <t>Equipment leases, both short and long-term; includes rental of misc. furniture and equipment; excludes rental of copiers through Business Services (741831), buildings/space (741741), vehicles (741871), and capital leases (761501/761601).</t>
  </si>
  <si>
    <t>741901</t>
  </si>
  <si>
    <t>Recommended Alternative Account - 740272</t>
  </si>
  <si>
    <t>741902</t>
  </si>
  <si>
    <t>Attorney Fees &amp; Gross Proceeds</t>
  </si>
  <si>
    <t>Recommended Alternative Account - 740258</t>
  </si>
  <si>
    <t>741910</t>
  </si>
  <si>
    <t>Subscriptions</t>
  </si>
  <si>
    <t>Subscriptions and other publications not intended for permanent retention; includes electronic reference materials and periodical (magazines, newspapers, etc.) subscriptions.</t>
  </si>
  <si>
    <t>741911</t>
  </si>
  <si>
    <t>Recruiting Publications/Svcs</t>
  </si>
  <si>
    <t>Recommended Alternative Account - 740282 (for recruiting services) or 741910 (for subscriptions)</t>
  </si>
  <si>
    <t>741921</t>
  </si>
  <si>
    <t>Membership Participant Fees</t>
  </si>
  <si>
    <t>Recommended Alternative Account - 741924</t>
  </si>
  <si>
    <t>741922</t>
  </si>
  <si>
    <t>Athletic Event Entry Fees</t>
  </si>
  <si>
    <t>Recommended Alternative Account - 741965</t>
  </si>
  <si>
    <t>741923</t>
  </si>
  <si>
    <t>Memberships Institutional</t>
  </si>
  <si>
    <t>Institutional membership dues to technical, professional, civic or community organizations; excludes individual memberships (741924).</t>
  </si>
  <si>
    <t>741924</t>
  </si>
  <si>
    <t>Memberships Individual</t>
  </si>
  <si>
    <t>Individual membership dues to technical, professional, civic or community organizations, or to country clubs for authorized individuals; excludes institutional memberships (741923).</t>
  </si>
  <si>
    <t>741940</t>
  </si>
  <si>
    <t>Awards</t>
  </si>
  <si>
    <t>741941</t>
  </si>
  <si>
    <t>Athletics Awards</t>
  </si>
  <si>
    <t>Recommended Alternative Account - 741940</t>
  </si>
  <si>
    <t>741952</t>
  </si>
  <si>
    <t>Credit/DB Card Transaction Fee</t>
  </si>
  <si>
    <t>741954</t>
  </si>
  <si>
    <t>Research Participant Excl MTDC</t>
  </si>
  <si>
    <t>Participant support payments to individuals that are research subjects or otherwise involved in sponsored research; these payments are excluded from the modified total direct cost (MTDC) F&amp;A base; includes incentives to subjects, trainees and collaborators; excludes foreign individuals receiving participant payments (processed through Payroll in 740273) and payments included in F&amp;A base (740355).</t>
  </si>
  <si>
    <t>741955</t>
  </si>
  <si>
    <t>741958</t>
  </si>
  <si>
    <t>741965</t>
  </si>
  <si>
    <t>Tickets Admission Fees</t>
  </si>
  <si>
    <t>Athletic or other admission tickets; includes movie/theater and football tickets.</t>
  </si>
  <si>
    <t>741966</t>
  </si>
  <si>
    <t>Fees &amp; Permits</t>
  </si>
  <si>
    <t>Miscellaneous fees and permits; includes accreditation fees, county/state fees and permits, allowable licenses and examination fees, passport fees, vehicle tags/titles, domain name registration/renewal, etc.; excludes admission fees/tickets (741965), registration and other fees associated with employee training (740272), and professional service fees (740231).</t>
  </si>
  <si>
    <t>741970</t>
  </si>
  <si>
    <t>Royalties</t>
  </si>
  <si>
    <t>Royalty payments for use of materials; includes patent, trademark, and copyright law payments.</t>
  </si>
  <si>
    <t>741982</t>
  </si>
  <si>
    <t>Judgments &amp; Settlements</t>
  </si>
  <si>
    <t>Payments to a claimant/attorney for settlements or judgments against FSU.</t>
  </si>
  <si>
    <t>741984</t>
  </si>
  <si>
    <t>Other Training</t>
  </si>
  <si>
    <t>742101</t>
  </si>
  <si>
    <t>Stdnt Aid Wvr Grad In St</t>
  </si>
  <si>
    <t>In-state graduate student waivers.</t>
  </si>
  <si>
    <t>742102</t>
  </si>
  <si>
    <t>Stdnt Aid Wvr Grad Out of St</t>
  </si>
  <si>
    <t>Out-of-state graduate student waivers.</t>
  </si>
  <si>
    <t>Recommended Alternative Account - 741958</t>
  </si>
  <si>
    <t>742201</t>
  </si>
  <si>
    <t>Stdnt Aid Other</t>
  </si>
  <si>
    <t>742202</t>
  </si>
  <si>
    <t>Scholarship Tuition Pmts</t>
  </si>
  <si>
    <t>742203</t>
  </si>
  <si>
    <t>Out of State Tuition</t>
  </si>
  <si>
    <t>742204</t>
  </si>
  <si>
    <t>Stdnt Aid Room &amp; Brd Fall/Spr</t>
  </si>
  <si>
    <t>Room and board student aid payments for the Fall &amp; Spring semesters.</t>
  </si>
  <si>
    <t>742205</t>
  </si>
  <si>
    <t>Stdnt Aid Books Fall/Spring</t>
  </si>
  <si>
    <t>Student aid payments for books for the Fall &amp; Spring semesters.</t>
  </si>
  <si>
    <t>742206</t>
  </si>
  <si>
    <t>Stdnt Aid Athl Holiday Disb</t>
  </si>
  <si>
    <t>742207</t>
  </si>
  <si>
    <t>Stdnt Aid Cancel/Reimburse</t>
  </si>
  <si>
    <t>742211</t>
  </si>
  <si>
    <t>Perkins Student Loan 4% Intrst</t>
  </si>
  <si>
    <t>742212</t>
  </si>
  <si>
    <t>Perkins Student Loan 3% Intrst</t>
  </si>
  <si>
    <t>742213</t>
  </si>
  <si>
    <t>Stdnt Aid Wvr Undgrd Out of St</t>
  </si>
  <si>
    <t>Out-of-state undergraduate student waivers.</t>
  </si>
  <si>
    <t>742215</t>
  </si>
  <si>
    <t>Nonduty Stipend Student</t>
  </si>
  <si>
    <t>742216</t>
  </si>
  <si>
    <t>Loan Cancellations</t>
  </si>
  <si>
    <t>742218</t>
  </si>
  <si>
    <t>Stdnt Aid Room &amp; Board Summer</t>
  </si>
  <si>
    <t>Room and board student aid payments for the Summer semester.</t>
  </si>
  <si>
    <t>Trf Out Non-Exch w/in FSU</t>
  </si>
  <si>
    <t>742219</t>
  </si>
  <si>
    <t>Stdnt Aid Books Summer</t>
  </si>
  <si>
    <t>Student aid payments for books for the Summer semester.</t>
  </si>
  <si>
    <t>Trf Out O/H Assessment</t>
  </si>
  <si>
    <t>742220</t>
  </si>
  <si>
    <t>742221</t>
  </si>
  <si>
    <t>Stdnt Aid Athl Spcl Asst Fd</t>
  </si>
  <si>
    <t>Payments to student-athletes from the NCAA Special Assistance Fund.</t>
  </si>
  <si>
    <t>742222</t>
  </si>
  <si>
    <t>Stdnt Aid Athl Opprtnity Fd</t>
  </si>
  <si>
    <t>Payments to student-athletes from the NCAA Student-Athlete Opportunity Fund.</t>
  </si>
  <si>
    <t>742223</t>
  </si>
  <si>
    <t>Stdnt Aid Food Services</t>
  </si>
  <si>
    <t>Student aid payments for meal plans.</t>
  </si>
  <si>
    <t>742225</t>
  </si>
  <si>
    <t>742240</t>
  </si>
  <si>
    <t>Stdnt Aid Foreign</t>
  </si>
  <si>
    <t>742290</t>
  </si>
  <si>
    <t>Stdnt Aid Scholrship Allowance</t>
  </si>
  <si>
    <t>742291</t>
  </si>
  <si>
    <t>Stdnt Aid Discounts</t>
  </si>
  <si>
    <t>743010</t>
  </si>
  <si>
    <t>Perkins Cncl Write Off</t>
  </si>
  <si>
    <t>743011</t>
  </si>
  <si>
    <t>WriteOff Ed Aid Canx/Reimb</t>
  </si>
  <si>
    <t>Recommended Alternative Account - 742216</t>
  </si>
  <si>
    <t>743014</t>
  </si>
  <si>
    <t>Perkins Cncl Teach Svc Shrg</t>
  </si>
  <si>
    <t>743015</t>
  </si>
  <si>
    <t>Perkins Cncl Hlth Svc N/Md Tec</t>
  </si>
  <si>
    <t>743016</t>
  </si>
  <si>
    <t>Perkins Cncl Svc Hi Risk Chld</t>
  </si>
  <si>
    <t>743017</t>
  </si>
  <si>
    <t>Perkins Cncl Law Enforcement</t>
  </si>
  <si>
    <t>743018</t>
  </si>
  <si>
    <t>Perkins Cncl Peace Corp/Vista</t>
  </si>
  <si>
    <t>743019</t>
  </si>
  <si>
    <t>Perkins Cncl Fed 10 15%</t>
  </si>
  <si>
    <t>743021</t>
  </si>
  <si>
    <t>Perkins Cncl Fed 15 30%</t>
  </si>
  <si>
    <t>743022</t>
  </si>
  <si>
    <t>Perkins Cncl Fed Mil 12.5%AF72</t>
  </si>
  <si>
    <t>743023</t>
  </si>
  <si>
    <t>Perkins Cncl Fed Assigned</t>
  </si>
  <si>
    <t>743024</t>
  </si>
  <si>
    <t>Perkins Cncl Fed Death</t>
  </si>
  <si>
    <t>743025</t>
  </si>
  <si>
    <t>Perkins Cncl Fed Disability</t>
  </si>
  <si>
    <t>743026</t>
  </si>
  <si>
    <t>Perkins Cncl Fed Bankruptcy</t>
  </si>
  <si>
    <t>743028</t>
  </si>
  <si>
    <t>Cnc Fed Loans P&amp;I WriteOff</t>
  </si>
  <si>
    <t>743030</t>
  </si>
  <si>
    <t>743031</t>
  </si>
  <si>
    <t>Perkins Cncl SrvAttPubOfOrg</t>
  </si>
  <si>
    <t>743032</t>
  </si>
  <si>
    <t>Perkins Cncl FireFighter Srv</t>
  </si>
  <si>
    <t>743033</t>
  </si>
  <si>
    <t>Perkins Cncl TribalUnvFacSrv</t>
  </si>
  <si>
    <t>743034</t>
  </si>
  <si>
    <t>Perkins Cncl LibSrv</t>
  </si>
  <si>
    <t>743035</t>
  </si>
  <si>
    <t>743036</t>
  </si>
  <si>
    <t>Perkins Cncl VADisbDeter</t>
  </si>
  <si>
    <t>743049</t>
  </si>
  <si>
    <t>Loan Disbursements_Agency_Fnds</t>
  </si>
  <si>
    <t>Disbursements for custodial loans including the Federal Direct Lending Program.</t>
  </si>
  <si>
    <t>743105</t>
  </si>
  <si>
    <t>Comp Unit Prog &amp; Admin Exp</t>
  </si>
  <si>
    <t>Payments to University Component Units to finance program and administrative expenditures.</t>
  </si>
  <si>
    <t>749000</t>
  </si>
  <si>
    <t>Bad Debt Expense</t>
  </si>
  <si>
    <t>749999</t>
  </si>
  <si>
    <t>Equip Excl F&amp;A Expendable</t>
  </si>
  <si>
    <t>760101</t>
  </si>
  <si>
    <t>Non Library Pub/Book Capital</t>
  </si>
  <si>
    <t>760201</t>
  </si>
  <si>
    <t>Equip Office/Other Capital</t>
  </si>
  <si>
    <t>760210</t>
  </si>
  <si>
    <t>CIP Equipment</t>
  </si>
  <si>
    <t>760301</t>
  </si>
  <si>
    <t>Misc Education Equip Cap</t>
  </si>
  <si>
    <t>Recommended Alternative Account - 760201</t>
  </si>
  <si>
    <t>760310</t>
  </si>
  <si>
    <t>Equip Lab/Medical Capital</t>
  </si>
  <si>
    <t>760311</t>
  </si>
  <si>
    <t>Musical Instruments Capital</t>
  </si>
  <si>
    <t>760331</t>
  </si>
  <si>
    <t>Equip Athletic Capital</t>
  </si>
  <si>
    <t>760361</t>
  </si>
  <si>
    <t>Equip Audio/Visual Capital</t>
  </si>
  <si>
    <t>760601</t>
  </si>
  <si>
    <t>Equip Computer/IT Capital</t>
  </si>
  <si>
    <t>760621</t>
  </si>
  <si>
    <t>Software Capital</t>
  </si>
  <si>
    <t>760651</t>
  </si>
  <si>
    <t>Equip Telecom Capital</t>
  </si>
  <si>
    <t>760701</t>
  </si>
  <si>
    <t>Motor Vehicles Capital</t>
  </si>
  <si>
    <t>760801</t>
  </si>
  <si>
    <t>Recommended Alternative Account - 760701</t>
  </si>
  <si>
    <t>760901</t>
  </si>
  <si>
    <t>760902</t>
  </si>
  <si>
    <t>Artwork Capital</t>
  </si>
  <si>
    <t>761001</t>
  </si>
  <si>
    <t>761201</t>
  </si>
  <si>
    <t>761301</t>
  </si>
  <si>
    <t>Equip Maintenance Capital</t>
  </si>
  <si>
    <t>761501</t>
  </si>
  <si>
    <t>Install Purch/Lease Interest</t>
  </si>
  <si>
    <t>Interest payments on installment purchases &amp; capital leases; excludes payments on noncapital leases of equipment (741881) and facilities (741741).</t>
  </si>
  <si>
    <t>761601</t>
  </si>
  <si>
    <t>Principal Installment Purchase</t>
  </si>
  <si>
    <t>Principal payments on installment purchases; excludes payments on noncapital leases of equipment (741881) and facilities (741741) as well as principal payments on capital leases (761606).</t>
  </si>
  <si>
    <t>761603</t>
  </si>
  <si>
    <t>761604</t>
  </si>
  <si>
    <t>761606</t>
  </si>
  <si>
    <t>Principal Capital Lease</t>
  </si>
  <si>
    <t>Principal payments on capital leases; excludes payments on noncapital leases of equipment (741881) and facilities (741741) as well as principal payments on installment purchases (761601).</t>
  </si>
  <si>
    <t>780001</t>
  </si>
  <si>
    <t>CIP Facilities</t>
  </si>
  <si>
    <t>Construction of new permanent structures or major additions, alterations, installations and reconstruction projects; includes buildings, facilities and infrastructure; excludes fabricated equipment (760210).</t>
  </si>
  <si>
    <t>780011</t>
  </si>
  <si>
    <t>Debt Service Principal</t>
  </si>
  <si>
    <t>780012</t>
  </si>
  <si>
    <t>Debt Service Interest</t>
  </si>
  <si>
    <t>780013</t>
  </si>
  <si>
    <t>Univ Bond Admin Fees</t>
  </si>
  <si>
    <t>780102</t>
  </si>
  <si>
    <t>Cash transfers out between FSU departments for allocations / distributions that do not involve the exchange of goods or services; excludes expense reimbursements between FSU departments (these should be charged to the appropriate operating expense account), interdepartmental revenue transactions (these should be charged to the appropriate operating revenue account), and transfers out to fund construction projects (780120). Used with Transfer In Account 665004.</t>
  </si>
  <si>
    <t>780103</t>
  </si>
  <si>
    <t>Trf Out Debt Service</t>
  </si>
  <si>
    <t>780109</t>
  </si>
  <si>
    <t>780111</t>
  </si>
  <si>
    <t>Comp Unit Operating Exp</t>
  </si>
  <si>
    <t>Payments to University Component Units to finance operating expenditures.</t>
  </si>
  <si>
    <t>780120</t>
  </si>
  <si>
    <t>Trf Out Construction</t>
  </si>
  <si>
    <t>780171</t>
  </si>
  <si>
    <t>780201</t>
  </si>
  <si>
    <t>Non Operating Expense Other</t>
  </si>
  <si>
    <t>780301</t>
  </si>
  <si>
    <t>Contract &amp; Grant Overhead</t>
  </si>
  <si>
    <t>790000</t>
  </si>
  <si>
    <t>Depreciation Expense</t>
  </si>
  <si>
    <t>790001</t>
  </si>
  <si>
    <t>Gain or Loss on Disposal of FA</t>
  </si>
  <si>
    <t>790002</t>
  </si>
  <si>
    <t>Unrealized Gains Losses</t>
  </si>
  <si>
    <t>Prepaid Amortization Expense</t>
  </si>
  <si>
    <t>790012</t>
  </si>
  <si>
    <t>Trf Out Capital Property</t>
  </si>
  <si>
    <t>799997</t>
  </si>
  <si>
    <t>Capitalized Exp Offset Mat Sup</t>
  </si>
  <si>
    <t>799998</t>
  </si>
  <si>
    <t>Capitalized Exp Offset FCO</t>
  </si>
  <si>
    <t>799999</t>
  </si>
  <si>
    <t>Capitalized Exp Offset OCO</t>
  </si>
  <si>
    <t>710200</t>
  </si>
  <si>
    <t>Major</t>
  </si>
  <si>
    <t>710300</t>
  </si>
  <si>
    <t>710900</t>
  </si>
  <si>
    <t>710299</t>
  </si>
  <si>
    <t>710399</t>
  </si>
  <si>
    <t>720000</t>
  </si>
  <si>
    <t>730010</t>
  </si>
  <si>
    <t>730100</t>
  </si>
  <si>
    <t>730300</t>
  </si>
  <si>
    <t>730700</t>
  </si>
  <si>
    <t>730800</t>
  </si>
  <si>
    <t>730810</t>
  </si>
  <si>
    <t>730830</t>
  </si>
  <si>
    <t>730860</t>
  </si>
  <si>
    <t>730880</t>
  </si>
  <si>
    <t>740000</t>
  </si>
  <si>
    <t>760000</t>
  </si>
  <si>
    <t>780000</t>
  </si>
  <si>
    <t>780010</t>
  </si>
  <si>
    <t>780140</t>
  </si>
  <si>
    <t>780150</t>
  </si>
  <si>
    <t>780110</t>
  </si>
  <si>
    <t>780170</t>
  </si>
  <si>
    <t>780200</t>
  </si>
  <si>
    <t>730111</t>
  </si>
  <si>
    <t>Crim Justice Incentive Pay</t>
  </si>
  <si>
    <t>Budgetary Account</t>
  </si>
  <si>
    <t>Sub-Budgetary Account</t>
  </si>
  <si>
    <t>Bonuses paid to USPS Employees</t>
  </si>
  <si>
    <t>Bonuses paid to A&amp;P Employees</t>
  </si>
  <si>
    <r>
      <rPr>
        <b/>
        <sz val="11"/>
        <color theme="1"/>
        <rFont val="Calibri"/>
        <family val="2"/>
      </rPr>
      <t>Controller's Office Use Only</t>
    </r>
    <r>
      <rPr>
        <sz val="11"/>
        <color theme="1"/>
        <rFont val="Calibri"/>
        <family val="2"/>
      </rPr>
      <t xml:space="preserve"> - Amortization of prepaid expenses.</t>
    </r>
  </si>
  <si>
    <r>
      <rPr>
        <b/>
        <sz val="11"/>
        <color theme="1"/>
        <rFont val="Calibri"/>
        <family val="2"/>
      </rPr>
      <t>Information Technology Services Use Only</t>
    </r>
    <r>
      <rPr>
        <sz val="11"/>
        <color theme="1"/>
        <rFont val="Calibri"/>
        <family val="2"/>
      </rPr>
      <t xml:space="preserve"> - Regional Data Center charges.</t>
    </r>
  </si>
  <si>
    <r>
      <rPr>
        <b/>
        <sz val="11"/>
        <color theme="1"/>
        <rFont val="Calibri"/>
        <family val="2"/>
      </rPr>
      <t>Environmental Health &amp; Safety Use Only</t>
    </r>
    <r>
      <rPr>
        <sz val="11"/>
        <color theme="1"/>
        <rFont val="Calibri"/>
        <family val="2"/>
      </rPr>
      <t xml:space="preserve"> - Insurance charges on University-owned vehicles. Paid by EH&amp;S for all E&amp;G departments; non-E&amp;G department auto insurance charges are paid out of 741531.</t>
    </r>
  </si>
  <si>
    <r>
      <rPr>
        <b/>
        <sz val="11"/>
        <color theme="1"/>
        <rFont val="Calibri"/>
        <family val="2"/>
      </rPr>
      <t>Environmental Health &amp; Safety Use Only</t>
    </r>
    <r>
      <rPr>
        <sz val="11"/>
        <color theme="1"/>
        <rFont val="Calibri"/>
        <family val="2"/>
      </rPr>
      <t xml:space="preserve"> - Insurance charges for mandatory general liability coverage. Paid by EH&amp;S for all E&amp;G departments; non-E&amp;G department general liability insurance charges are paid out of 741541.</t>
    </r>
  </si>
  <si>
    <r>
      <rPr>
        <b/>
        <sz val="11"/>
        <color theme="1"/>
        <rFont val="Calibri"/>
        <family val="2"/>
      </rPr>
      <t>Environmental Health &amp; Safety Use Only</t>
    </r>
    <r>
      <rPr>
        <sz val="11"/>
        <color theme="1"/>
        <rFont val="Calibri"/>
        <family val="2"/>
      </rPr>
      <t xml:space="preserve"> - Insurance charges for mandatory workers compensation / casualty assessments. Paid by EH&amp;S for all E&amp;G departments; non-E&amp;G department workers comp insurance charges are paid out of 741550.</t>
    </r>
  </si>
  <si>
    <r>
      <rPr>
        <b/>
        <sz val="11"/>
        <color theme="1"/>
        <rFont val="Calibri"/>
        <family val="2"/>
      </rPr>
      <t>Environmental Health &amp; Safety Use Only</t>
    </r>
    <r>
      <rPr>
        <sz val="11"/>
        <color theme="1"/>
        <rFont val="Calibri"/>
        <family val="2"/>
      </rPr>
      <t xml:space="preserve"> - Insurance charges for mandatory Federal civil rights liability assessment, which protects against the risk of losses from harassment or discrimination suits. Paid by EH&amp;S for all E&amp;G departments; non-E&amp;G department civil rights liability insurance charges are paid out of 741565.</t>
    </r>
  </si>
  <si>
    <r>
      <rPr>
        <b/>
        <sz val="11"/>
        <color theme="1"/>
        <rFont val="Calibri"/>
        <family val="2"/>
      </rPr>
      <t>Controller's Office Use Only</t>
    </r>
    <r>
      <rPr>
        <sz val="11"/>
        <color theme="1"/>
        <rFont val="Calibri"/>
        <family val="2"/>
      </rPr>
      <t xml:space="preserve"> - Service charges from University banks, including account analysis fees and check order fees.</t>
    </r>
  </si>
  <si>
    <r>
      <t xml:space="preserve">All professional contracted services (such as consulting) that are to be </t>
    </r>
    <r>
      <rPr>
        <b/>
        <i/>
        <sz val="11"/>
        <color theme="1"/>
        <rFont val="Calibri"/>
        <family val="2"/>
      </rPr>
      <t>excluded</t>
    </r>
    <r>
      <rPr>
        <sz val="11"/>
        <color theme="1"/>
        <rFont val="Calibri"/>
        <family val="2"/>
      </rPr>
      <t xml:space="preserve"> from the modified total direct cost (MTDC) F&amp;A base; excludes any contracted services incurred that should be included in the MTDC.</t>
    </r>
  </si>
  <si>
    <r>
      <rPr>
        <b/>
        <sz val="11"/>
        <color theme="1"/>
        <rFont val="Calibri"/>
        <family val="2"/>
      </rPr>
      <t xml:space="preserve">CAPD Use Only </t>
    </r>
    <r>
      <rPr>
        <sz val="11"/>
        <color theme="1"/>
        <rFont val="Calibri"/>
        <family val="2"/>
      </rPr>
      <t>- Interdepartmental charges for the use of services provided by CAPD.</t>
    </r>
  </si>
  <si>
    <r>
      <rPr>
        <b/>
        <sz val="11"/>
        <color theme="1"/>
        <rFont val="Calibri"/>
        <family val="2"/>
      </rPr>
      <t>Athletics Use Only</t>
    </r>
    <r>
      <rPr>
        <sz val="11"/>
        <color theme="1"/>
        <rFont val="Calibri"/>
        <family val="2"/>
      </rPr>
      <t xml:space="preserve"> - Payments to visiting athletic teams in the form of guarantees, per contracts or agreements.</t>
    </r>
  </si>
  <si>
    <r>
      <rPr>
        <b/>
        <sz val="11"/>
        <color theme="1"/>
        <rFont val="Calibri"/>
        <family val="2"/>
      </rPr>
      <t>Athletics Use Only</t>
    </r>
    <r>
      <rPr>
        <sz val="11"/>
        <color theme="1"/>
        <rFont val="Calibri"/>
        <family val="2"/>
      </rPr>
      <t xml:space="preserve"> - Payments to referees, umpires and other athletic event officials.</t>
    </r>
  </si>
  <si>
    <r>
      <rPr>
        <b/>
        <sz val="11"/>
        <color theme="1"/>
        <rFont val="Calibri"/>
        <family val="2"/>
      </rPr>
      <t>Chemistry Use Only</t>
    </r>
    <r>
      <rPr>
        <sz val="11"/>
        <color theme="1"/>
        <rFont val="Calibri"/>
        <family val="2"/>
      </rPr>
      <t xml:space="preserve"> - Charges for services provided by the Laser Laboratory.</t>
    </r>
  </si>
  <si>
    <r>
      <rPr>
        <b/>
        <sz val="11"/>
        <color theme="1"/>
        <rFont val="Calibri"/>
        <family val="2"/>
      </rPr>
      <t>Controller's Office Use Only</t>
    </r>
    <r>
      <rPr>
        <sz val="11"/>
        <color theme="1"/>
        <rFont val="Calibri"/>
        <family val="2"/>
      </rPr>
      <t xml:space="preserve"> - Independent contractor and research participant payments processed through Payroll to foreign individuals (non-permanent US residents or non-US citizens); includes incentives to subjects, trainees and collaborators; excludes payments to US citizens receiving participant payments (740355 &amp; 741954) as well as Professional Service payments to US citizens (740231, 740285, etc.).</t>
    </r>
  </si>
  <si>
    <r>
      <rPr>
        <b/>
        <sz val="11"/>
        <color theme="1"/>
        <rFont val="Calibri"/>
        <family val="2"/>
      </rPr>
      <t>Athletics Use Only</t>
    </r>
    <r>
      <rPr>
        <sz val="11"/>
        <color theme="1"/>
        <rFont val="Calibri"/>
        <family val="2"/>
      </rPr>
      <t xml:space="preserve"> - Promotional activities and goods for the university Athletic department and its sports.</t>
    </r>
  </si>
  <si>
    <r>
      <rPr>
        <b/>
        <sz val="11"/>
        <color theme="1"/>
        <rFont val="Calibri"/>
        <family val="2"/>
      </rPr>
      <t xml:space="preserve">Business Services Use Only </t>
    </r>
    <r>
      <rPr>
        <sz val="11"/>
        <color theme="1"/>
        <rFont val="Calibri"/>
        <family val="2"/>
      </rPr>
      <t>- Charges to departments for FSU Cards for non-students/non-employees and for prepaid copy cards, etc.</t>
    </r>
  </si>
  <si>
    <r>
      <rPr>
        <b/>
        <sz val="11"/>
        <color theme="1"/>
        <rFont val="Calibri"/>
        <family val="2"/>
      </rPr>
      <t>Controller's Office Use Only</t>
    </r>
    <r>
      <rPr>
        <sz val="11"/>
        <color theme="1"/>
        <rFont val="Calibri"/>
        <family val="2"/>
      </rPr>
      <t xml:space="preserve"> - In-state travel charges from University-related travel as reported on employee expense reports</t>
    </r>
  </si>
  <si>
    <r>
      <rPr>
        <b/>
        <sz val="11"/>
        <color theme="1"/>
        <rFont val="Calibri"/>
        <family val="2"/>
      </rPr>
      <t>Controller's Office Use Only</t>
    </r>
    <r>
      <rPr>
        <sz val="11"/>
        <color theme="1"/>
        <rFont val="Calibri"/>
        <family val="2"/>
      </rPr>
      <t xml:space="preserve"> - Out-of-state travel charges from University-related travel as reported on employee expense reports</t>
    </r>
  </si>
  <si>
    <r>
      <rPr>
        <b/>
        <sz val="11"/>
        <color theme="1"/>
        <rFont val="Calibri"/>
        <family val="2"/>
      </rPr>
      <t>Controller's Office Use Only</t>
    </r>
    <r>
      <rPr>
        <sz val="11"/>
        <color theme="1"/>
        <rFont val="Calibri"/>
        <family val="2"/>
      </rPr>
      <t xml:space="preserve"> - Foreign travel charges from University-related travel as reported on employee expense reports</t>
    </r>
  </si>
  <si>
    <r>
      <rPr>
        <b/>
        <sz val="11"/>
        <color theme="1"/>
        <rFont val="Calibri"/>
        <family val="2"/>
      </rPr>
      <t>Information Technology Services Use Only</t>
    </r>
    <r>
      <rPr>
        <sz val="11"/>
        <color theme="1"/>
        <rFont val="Calibri"/>
        <family val="2"/>
      </rPr>
      <t xml:space="preserve"> - Network and communications-related material, labor and service order fees.</t>
    </r>
  </si>
  <si>
    <r>
      <rPr>
        <b/>
        <sz val="11"/>
        <color theme="1"/>
        <rFont val="Calibri"/>
        <family val="2"/>
      </rPr>
      <t xml:space="preserve">Information Technology Services Use Only </t>
    </r>
    <r>
      <rPr>
        <sz val="11"/>
        <color theme="1"/>
        <rFont val="Calibri"/>
        <family val="2"/>
      </rPr>
      <t>- Administrative and indirect network and communications-related charges.</t>
    </r>
  </si>
  <si>
    <r>
      <rPr>
        <b/>
        <sz val="11"/>
        <color theme="1"/>
        <rFont val="Calibri"/>
        <family val="2"/>
      </rPr>
      <t>Information Technology Services Use Only</t>
    </r>
    <r>
      <rPr>
        <sz val="11"/>
        <color theme="1"/>
        <rFont val="Calibri"/>
        <family val="2"/>
      </rPr>
      <t xml:space="preserve"> - Cost of network and communications-related goods sold.</t>
    </r>
  </si>
  <si>
    <r>
      <rPr>
        <b/>
        <sz val="11"/>
        <color theme="1"/>
        <rFont val="Calibri"/>
        <family val="2"/>
      </rPr>
      <t xml:space="preserve">Information Technology Services Use Only </t>
    </r>
    <r>
      <rPr>
        <sz val="11"/>
        <color theme="1"/>
        <rFont val="Calibri"/>
        <family val="2"/>
      </rPr>
      <t>- Network and communications-related inventory over and short.</t>
    </r>
  </si>
  <si>
    <r>
      <rPr>
        <b/>
        <sz val="11"/>
        <color theme="1"/>
        <rFont val="Calibri"/>
        <family val="2"/>
      </rPr>
      <t>Information Technology Services Use Only</t>
    </r>
    <r>
      <rPr>
        <sz val="11"/>
        <color theme="1"/>
        <rFont val="Calibri"/>
        <family val="2"/>
      </rPr>
      <t xml:space="preserve"> - Computer network fees and charges.</t>
    </r>
  </si>
  <si>
    <r>
      <rPr>
        <b/>
        <sz val="11"/>
        <color theme="1"/>
        <rFont val="Calibri"/>
        <family val="2"/>
      </rPr>
      <t>Information Technology Services Use Only</t>
    </r>
    <r>
      <rPr>
        <sz val="11"/>
        <color theme="1"/>
        <rFont val="Calibri"/>
        <family val="2"/>
      </rPr>
      <t xml:space="preserve"> - Non-recurring data charges.</t>
    </r>
  </si>
  <si>
    <r>
      <rPr>
        <b/>
        <sz val="11"/>
        <color theme="1"/>
        <rFont val="Calibri"/>
        <family val="2"/>
      </rPr>
      <t>ITS Use Only</t>
    </r>
    <r>
      <rPr>
        <sz val="11"/>
        <color theme="1"/>
        <rFont val="Calibri"/>
        <family val="2"/>
      </rPr>
      <t xml:space="preserve"> - Resale of IT/computer-related equipment.</t>
    </r>
  </si>
  <si>
    <r>
      <rPr>
        <b/>
        <sz val="11"/>
        <color theme="1"/>
        <rFont val="Calibri"/>
        <family val="2"/>
      </rPr>
      <t>Athletics Use Only</t>
    </r>
    <r>
      <rPr>
        <sz val="11"/>
        <color theme="1"/>
        <rFont val="Calibri"/>
        <family val="2"/>
      </rPr>
      <t xml:space="preserve"> - Payments for meals during visits from athletic program recruits.</t>
    </r>
  </si>
  <si>
    <r>
      <rPr>
        <b/>
        <sz val="11"/>
        <color theme="1"/>
        <rFont val="Calibri"/>
        <family val="2"/>
      </rPr>
      <t>Athletics Use Only</t>
    </r>
    <r>
      <rPr>
        <sz val="11"/>
        <color theme="1"/>
        <rFont val="Calibri"/>
        <family val="2"/>
      </rPr>
      <t xml:space="preserve"> - Athletic team supplies charges.</t>
    </r>
  </si>
  <si>
    <r>
      <rPr>
        <b/>
        <sz val="11"/>
        <color theme="1"/>
        <rFont val="Calibri"/>
        <family val="2"/>
      </rPr>
      <t>Facilities Use Only</t>
    </r>
    <r>
      <rPr>
        <sz val="11"/>
        <color theme="1"/>
        <rFont val="Calibri"/>
        <family val="2"/>
      </rPr>
      <t xml:space="preserve"> - Fuel Oil Number 6 charges.</t>
    </r>
  </si>
  <si>
    <r>
      <rPr>
        <b/>
        <sz val="11"/>
        <color theme="1"/>
        <rFont val="Calibri"/>
        <family val="2"/>
      </rPr>
      <t>Facilities Use Only</t>
    </r>
    <r>
      <rPr>
        <sz val="11"/>
        <color theme="1"/>
        <rFont val="Calibri"/>
        <family val="2"/>
      </rPr>
      <t xml:space="preserve"> - Fuel Oil Number 2 charges.</t>
    </r>
  </si>
  <si>
    <r>
      <rPr>
        <b/>
        <sz val="11"/>
        <color theme="1"/>
        <rFont val="Calibri"/>
        <family val="2"/>
      </rPr>
      <t>Facilities Use Only</t>
    </r>
    <r>
      <rPr>
        <sz val="11"/>
        <color theme="1"/>
        <rFont val="Calibri"/>
        <family val="2"/>
      </rPr>
      <t xml:space="preserve"> - Liquefied petroleum gas charges.</t>
    </r>
  </si>
  <si>
    <r>
      <rPr>
        <b/>
        <sz val="11"/>
        <color theme="1"/>
        <rFont val="Calibri"/>
        <family val="2"/>
      </rPr>
      <t xml:space="preserve">Facilities Use Only </t>
    </r>
    <r>
      <rPr>
        <sz val="11"/>
        <color theme="1"/>
        <rFont val="Calibri"/>
        <family val="2"/>
      </rPr>
      <t>- Motor fuel and lubricant charges.</t>
    </r>
  </si>
  <si>
    <r>
      <rPr>
        <b/>
        <sz val="11"/>
        <color theme="1"/>
        <rFont val="Calibri"/>
        <family val="2"/>
      </rPr>
      <t>Facilities Use Only</t>
    </r>
    <r>
      <rPr>
        <sz val="11"/>
        <color theme="1"/>
        <rFont val="Calibri"/>
        <family val="2"/>
      </rPr>
      <t xml:space="preserve"> - Diesel fuel charges.</t>
    </r>
  </si>
  <si>
    <r>
      <rPr>
        <b/>
        <sz val="11"/>
        <color theme="1"/>
        <rFont val="Calibri"/>
        <family val="2"/>
      </rPr>
      <t>Facilities Use Only</t>
    </r>
    <r>
      <rPr>
        <sz val="11"/>
        <color theme="1"/>
        <rFont val="Calibri"/>
        <family val="2"/>
      </rPr>
      <t xml:space="preserve"> - Lubricant charges.</t>
    </r>
  </si>
  <si>
    <r>
      <rPr>
        <b/>
        <sz val="11"/>
        <color theme="1"/>
        <rFont val="Calibri"/>
        <family val="2"/>
      </rPr>
      <t xml:space="preserve">Facilities Use Only </t>
    </r>
    <r>
      <rPr>
        <sz val="11"/>
        <color theme="1"/>
        <rFont val="Calibri"/>
        <family val="2"/>
      </rPr>
      <t>- Kerosene charges.</t>
    </r>
  </si>
  <si>
    <r>
      <rPr>
        <b/>
        <sz val="11"/>
        <color theme="1"/>
        <rFont val="Calibri"/>
        <family val="2"/>
      </rPr>
      <t xml:space="preserve">Controller's Office Use Only </t>
    </r>
    <r>
      <rPr>
        <sz val="11"/>
        <color theme="1"/>
        <rFont val="Calibri"/>
        <family val="2"/>
      </rPr>
      <t>- Reimbursements to employees and volunteers for expenses not related to travel.</t>
    </r>
  </si>
  <si>
    <r>
      <rPr>
        <b/>
        <sz val="11"/>
        <color theme="1"/>
        <rFont val="Calibri"/>
        <family val="2"/>
      </rPr>
      <t>Postal Services Use Only</t>
    </r>
    <r>
      <rPr>
        <sz val="11"/>
        <color theme="1"/>
        <rFont val="Calibri"/>
        <family val="2"/>
      </rPr>
      <t xml:space="preserve"> - Metered mail charges.</t>
    </r>
  </si>
  <si>
    <r>
      <rPr>
        <b/>
        <sz val="11"/>
        <color theme="1"/>
        <rFont val="Calibri"/>
        <family val="2"/>
      </rPr>
      <t>Postal Services Use Only</t>
    </r>
    <r>
      <rPr>
        <sz val="11"/>
        <color theme="1"/>
        <rFont val="Calibri"/>
        <family val="2"/>
      </rPr>
      <t xml:space="preserve"> - International postage charges.</t>
    </r>
  </si>
  <si>
    <r>
      <rPr>
        <b/>
        <sz val="11"/>
        <color theme="1"/>
        <rFont val="Calibri"/>
        <family val="2"/>
      </rPr>
      <t xml:space="preserve">Postal Services Use Only </t>
    </r>
    <r>
      <rPr>
        <sz val="11"/>
        <color theme="1"/>
        <rFont val="Calibri"/>
        <family val="2"/>
      </rPr>
      <t>- Mail preparation charges.</t>
    </r>
  </si>
  <si>
    <r>
      <rPr>
        <b/>
        <sz val="11"/>
        <color theme="1"/>
        <rFont val="Calibri"/>
        <family val="2"/>
      </rPr>
      <t xml:space="preserve">Postal Services Use Only </t>
    </r>
    <r>
      <rPr>
        <sz val="11"/>
        <color theme="1"/>
        <rFont val="Calibri"/>
        <family val="2"/>
      </rPr>
      <t>- Presort mail charges.</t>
    </r>
  </si>
  <si>
    <r>
      <rPr>
        <b/>
        <sz val="11"/>
        <color theme="1"/>
        <rFont val="Calibri"/>
        <family val="2"/>
      </rPr>
      <t xml:space="preserve">Postal Services Use Only </t>
    </r>
    <r>
      <rPr>
        <sz val="11"/>
        <color theme="1"/>
        <rFont val="Calibri"/>
        <family val="2"/>
      </rPr>
      <t>- Standard postage charges.</t>
    </r>
  </si>
  <si>
    <r>
      <rPr>
        <b/>
        <sz val="11"/>
        <color theme="1"/>
        <rFont val="Calibri"/>
        <family val="2"/>
      </rPr>
      <t xml:space="preserve">Postal Services Use Only </t>
    </r>
    <r>
      <rPr>
        <sz val="11"/>
        <color theme="1"/>
        <rFont val="Calibri"/>
        <family val="2"/>
      </rPr>
      <t>- Business reply returned mail charges.</t>
    </r>
  </si>
  <si>
    <r>
      <rPr>
        <b/>
        <sz val="11"/>
        <color theme="1"/>
        <rFont val="Calibri"/>
        <family val="2"/>
      </rPr>
      <t>Postal Services Use Only</t>
    </r>
    <r>
      <rPr>
        <sz val="11"/>
        <color theme="1"/>
        <rFont val="Calibri"/>
        <family val="2"/>
      </rPr>
      <t xml:space="preserve"> - Charges for postage that was underpaid upon initial delivery.</t>
    </r>
  </si>
  <si>
    <r>
      <rPr>
        <b/>
        <sz val="11"/>
        <color theme="1"/>
        <rFont val="Calibri"/>
        <family val="2"/>
      </rPr>
      <t>Environmental Health &amp; Safety Use Only</t>
    </r>
    <r>
      <rPr>
        <sz val="11"/>
        <color theme="1"/>
        <rFont val="Calibri"/>
        <family val="2"/>
      </rPr>
      <t xml:space="preserve"> - Insurance charges on University-owned vehicles. Paid by EH&amp;S for all non-E&amp;G departments; E&amp;G department auto insurance charges are paid out of 730301.</t>
    </r>
  </si>
  <si>
    <r>
      <rPr>
        <b/>
        <sz val="11"/>
        <color theme="1"/>
        <rFont val="Calibri"/>
        <family val="2"/>
      </rPr>
      <t>Environmental Health &amp; Safety Use Only</t>
    </r>
    <r>
      <rPr>
        <sz val="11"/>
        <color theme="1"/>
        <rFont val="Calibri"/>
        <family val="2"/>
      </rPr>
      <t xml:space="preserve"> - Insurance charges on University-owned watercraft.</t>
    </r>
  </si>
  <si>
    <r>
      <rPr>
        <b/>
        <sz val="11"/>
        <color theme="1"/>
        <rFont val="Calibri"/>
        <family val="2"/>
      </rPr>
      <t>Environmental Health &amp; Safety Use Only</t>
    </r>
    <r>
      <rPr>
        <sz val="11"/>
        <color theme="1"/>
        <rFont val="Calibri"/>
        <family val="2"/>
      </rPr>
      <t xml:space="preserve"> - Insurance charges for mandatory general liability coverage. Paid by EH&amp;S for all non-E&amp;G departments; E&amp;G department general liability insurance charges paid out of 730302.</t>
    </r>
  </si>
  <si>
    <r>
      <rPr>
        <b/>
        <sz val="11"/>
        <color theme="1"/>
        <rFont val="Calibri"/>
        <family val="2"/>
      </rPr>
      <t>Environmental Health &amp; Safety Use Only</t>
    </r>
    <r>
      <rPr>
        <sz val="11"/>
        <color theme="1"/>
        <rFont val="Calibri"/>
        <family val="2"/>
      </rPr>
      <t xml:space="preserve"> - Elective insurance coverage for the risk of physical loss to University-owned or leased property not otherwise covered by auto (741531), watercraft (741540) or mandatory property insurance (741560).</t>
    </r>
  </si>
  <si>
    <r>
      <rPr>
        <b/>
        <sz val="11"/>
        <color theme="1"/>
        <rFont val="Calibri"/>
        <family val="2"/>
      </rPr>
      <t>Environmental Health &amp; Safety Use Only</t>
    </r>
    <r>
      <rPr>
        <sz val="11"/>
        <color theme="1"/>
        <rFont val="Calibri"/>
        <family val="2"/>
      </rPr>
      <t xml:space="preserve"> - Insurance charges for mandatory workers compensation / casualty assessments. Paid by EH&amp;S for all non-E&amp;G departments; E&amp;G department workers comp insurance charges are paid out of 730304.</t>
    </r>
  </si>
  <si>
    <r>
      <rPr>
        <b/>
        <sz val="11"/>
        <color theme="1"/>
        <rFont val="Calibri"/>
        <family val="2"/>
      </rPr>
      <t>Environmental Health &amp; Safety Use Only</t>
    </r>
    <r>
      <rPr>
        <sz val="11"/>
        <color theme="1"/>
        <rFont val="Calibri"/>
        <family val="2"/>
      </rPr>
      <t xml:space="preserve"> - Insurance charges for mandatory building and contents coverage.</t>
    </r>
  </si>
  <si>
    <r>
      <rPr>
        <b/>
        <sz val="11"/>
        <color theme="1"/>
        <rFont val="Calibri"/>
        <family val="2"/>
      </rPr>
      <t>Environmental Health &amp; Safety Use Only</t>
    </r>
    <r>
      <rPr>
        <sz val="11"/>
        <color theme="1"/>
        <rFont val="Calibri"/>
        <family val="2"/>
      </rPr>
      <t xml:space="preserve"> - Insurance charges for mandatory Federal civil rights liability assessment, which protects against the risk of losses from harassment or discrimination suits. Paid by EH&amp;S for all non-E&amp;G departments; E&amp;G department civil rights liability insurance charges are paid out of 730305.</t>
    </r>
  </si>
  <si>
    <r>
      <rPr>
        <b/>
        <sz val="11"/>
        <color theme="1"/>
        <rFont val="Calibri"/>
        <family val="2"/>
      </rPr>
      <t>Controller's Office Use Only</t>
    </r>
    <r>
      <rPr>
        <sz val="11"/>
        <color theme="1"/>
        <rFont val="Calibri"/>
        <family val="2"/>
      </rPr>
      <t xml:space="preserve"> - Self insurance expenses for financial reporting purposes.</t>
    </r>
  </si>
  <si>
    <r>
      <rPr>
        <b/>
        <sz val="11"/>
        <color theme="1"/>
        <rFont val="Calibri"/>
        <family val="2"/>
      </rPr>
      <t>Controller's Office Use Only</t>
    </r>
    <r>
      <rPr>
        <sz val="11"/>
        <color theme="1"/>
        <rFont val="Calibri"/>
        <family val="2"/>
      </rPr>
      <t xml:space="preserve"> - Unemployment compensation quarterly charges.</t>
    </r>
  </si>
  <si>
    <r>
      <rPr>
        <b/>
        <sz val="11"/>
        <color theme="1"/>
        <rFont val="Calibri"/>
        <family val="2"/>
      </rPr>
      <t>Sponsored Research Accounting Services Use Only</t>
    </r>
    <r>
      <rPr>
        <sz val="11"/>
        <color theme="1"/>
        <rFont val="Calibri"/>
        <family val="2"/>
      </rPr>
      <t xml:space="preserve"> - Allocated charges to sponsored research projects for workers' comp and unemployment comp benefits.</t>
    </r>
  </si>
  <si>
    <r>
      <rPr>
        <b/>
        <sz val="11"/>
        <color theme="1"/>
        <rFont val="Calibri"/>
        <family val="2"/>
      </rPr>
      <t>Transportation &amp; Parking Services Use Only</t>
    </r>
    <r>
      <rPr>
        <sz val="11"/>
        <color theme="1"/>
        <rFont val="Calibri"/>
        <family val="2"/>
      </rPr>
      <t xml:space="preserve"> - Charges to departments for parking and transportation services, citations, pay lots, etc.</t>
    </r>
  </si>
  <si>
    <r>
      <rPr>
        <b/>
        <sz val="11"/>
        <color theme="1"/>
        <rFont val="Calibri"/>
        <family val="2"/>
      </rPr>
      <t>Controller's Office Use Only</t>
    </r>
    <r>
      <rPr>
        <sz val="11"/>
        <color theme="1"/>
        <rFont val="Calibri"/>
        <family val="2"/>
      </rPr>
      <t xml:space="preserve"> - Credit/debit card access charges to departments with card machines.</t>
    </r>
  </si>
  <si>
    <r>
      <rPr>
        <b/>
        <sz val="11"/>
        <color theme="1"/>
        <rFont val="Calibri"/>
        <family val="2"/>
      </rPr>
      <t>Athletics Use Only</t>
    </r>
    <r>
      <rPr>
        <sz val="11"/>
        <color theme="1"/>
        <rFont val="Calibri"/>
        <family val="2"/>
      </rPr>
      <t xml:space="preserve"> - Pre and post-holiday disbursements to student-athletes.</t>
    </r>
  </si>
  <si>
    <r>
      <rPr>
        <b/>
        <sz val="11"/>
        <color theme="1"/>
        <rFont val="Calibri"/>
        <family val="2"/>
      </rPr>
      <t xml:space="preserve">Controller's Office Use Only </t>
    </r>
    <r>
      <rPr>
        <sz val="11"/>
        <color theme="1"/>
        <rFont val="Calibri"/>
        <family val="2"/>
      </rPr>
      <t>- Perkins loan activity; for FISAP.</t>
    </r>
  </si>
  <si>
    <r>
      <rPr>
        <b/>
        <sz val="11"/>
        <color theme="1"/>
        <rFont val="Calibri"/>
        <family val="2"/>
      </rPr>
      <t>Controller's Office Use Only</t>
    </r>
    <r>
      <rPr>
        <sz val="11"/>
        <color theme="1"/>
        <rFont val="Calibri"/>
        <family val="2"/>
      </rPr>
      <t xml:space="preserve"> - Perkins loan activity; for FISAP.</t>
    </r>
  </si>
  <si>
    <r>
      <rPr>
        <b/>
        <sz val="11"/>
        <color theme="1"/>
        <rFont val="Calibri"/>
        <family val="2"/>
      </rPr>
      <t xml:space="preserve">Controller's Office Use Only </t>
    </r>
    <r>
      <rPr>
        <sz val="11"/>
        <color theme="1"/>
        <rFont val="Calibri"/>
        <family val="2"/>
      </rPr>
      <t>- Federal aid cancellations and reimbursements.</t>
    </r>
  </si>
  <si>
    <r>
      <rPr>
        <b/>
        <sz val="11"/>
        <color theme="1"/>
        <rFont val="Calibri"/>
        <family val="2"/>
      </rPr>
      <t>Controller's Office Use Only</t>
    </r>
    <r>
      <rPr>
        <sz val="11"/>
        <color theme="1"/>
        <rFont val="Calibri"/>
        <family val="2"/>
      </rPr>
      <t xml:space="preserve"> - Bad debt expenses on uncollected Accounts Receivable balances.</t>
    </r>
  </si>
  <si>
    <r>
      <t xml:space="preserve">This account is to be used strictly for asset purchases between $1,000-$5,000 that will be excluded from F&amp;A for sponsored projects.  </t>
    </r>
    <r>
      <rPr>
        <b/>
        <i/>
        <sz val="11"/>
        <color theme="1"/>
        <rFont val="Calibri"/>
        <family val="2"/>
      </rPr>
      <t>All entries in this account should be approved by SRAS</t>
    </r>
    <r>
      <rPr>
        <sz val="11"/>
        <color theme="1"/>
        <rFont val="Calibri"/>
        <family val="2"/>
      </rPr>
      <t>.</t>
    </r>
  </si>
  <si>
    <r>
      <rPr>
        <b/>
        <sz val="11"/>
        <color theme="1"/>
        <rFont val="Calibri"/>
        <family val="2"/>
      </rPr>
      <t>Controller's Office Use Only</t>
    </r>
    <r>
      <rPr>
        <sz val="11"/>
        <color theme="1"/>
        <rFont val="Calibri"/>
        <family val="2"/>
      </rPr>
      <t xml:space="preserve"> - Principal payments on University debt.</t>
    </r>
  </si>
  <si>
    <r>
      <rPr>
        <b/>
        <sz val="11"/>
        <color theme="1"/>
        <rFont val="Calibri"/>
        <family val="2"/>
      </rPr>
      <t>Controller's Office Use Only</t>
    </r>
    <r>
      <rPr>
        <sz val="11"/>
        <color theme="1"/>
        <rFont val="Calibri"/>
        <family val="2"/>
      </rPr>
      <t xml:space="preserve"> - Interest payments on University debt.</t>
    </r>
  </si>
  <si>
    <r>
      <rPr>
        <b/>
        <sz val="11"/>
        <color theme="1"/>
        <rFont val="Calibri"/>
        <family val="2"/>
      </rPr>
      <t xml:space="preserve">Controller's Office Use Only </t>
    </r>
    <r>
      <rPr>
        <sz val="11"/>
        <color theme="1"/>
        <rFont val="Calibri"/>
        <family val="2"/>
      </rPr>
      <t>- Administration fees paid to the SBA for the management of University bonds.</t>
    </r>
  </si>
  <si>
    <r>
      <rPr>
        <b/>
        <sz val="11"/>
        <color theme="1"/>
        <rFont val="Calibri"/>
        <family val="2"/>
      </rPr>
      <t>Controller's Office Use Only</t>
    </r>
    <r>
      <rPr>
        <sz val="11"/>
        <color theme="1"/>
        <rFont val="Calibri"/>
        <family val="2"/>
      </rPr>
      <t xml:space="preserve"> - Transfers to fund University debt service payments. Used with Transfer In Account 665002.</t>
    </r>
  </si>
  <si>
    <r>
      <rPr>
        <b/>
        <sz val="11"/>
        <color theme="1"/>
        <rFont val="Calibri"/>
        <family val="2"/>
      </rPr>
      <t>Controller's Office Use Only</t>
    </r>
    <r>
      <rPr>
        <sz val="11"/>
        <color theme="1"/>
        <rFont val="Calibri"/>
        <family val="2"/>
      </rPr>
      <t xml:space="preserve"> - Transfers out from departments to fund construction projects. Used with Transfer In Account 665020.</t>
    </r>
  </si>
  <si>
    <r>
      <rPr>
        <b/>
        <sz val="11"/>
        <color theme="1"/>
        <rFont val="Calibri"/>
        <family val="2"/>
      </rPr>
      <t>Budget Office Use Only</t>
    </r>
    <r>
      <rPr>
        <sz val="11"/>
        <color theme="1"/>
        <rFont val="Calibri"/>
        <family val="2"/>
      </rPr>
      <t xml:space="preserve"> - Transfers out for the annual Auxiliary Overhead assessment. Used with Transfer In Account 665008.</t>
    </r>
  </si>
  <si>
    <r>
      <rPr>
        <b/>
        <sz val="11"/>
        <color theme="1"/>
        <rFont val="Calibri"/>
        <family val="2"/>
      </rPr>
      <t>Controller's Office Use Only</t>
    </r>
    <r>
      <rPr>
        <sz val="11"/>
        <color theme="1"/>
        <rFont val="Calibri"/>
        <family val="2"/>
      </rPr>
      <t xml:space="preserve"> - To record other non-operating expenditures for financial reporting purposes.</t>
    </r>
  </si>
  <si>
    <r>
      <rPr>
        <b/>
        <sz val="11"/>
        <color theme="1"/>
        <rFont val="Calibri"/>
        <family val="2"/>
      </rPr>
      <t>Sponsored Research Accounting Services Use Only</t>
    </r>
    <r>
      <rPr>
        <sz val="11"/>
        <color theme="1"/>
        <rFont val="Calibri"/>
        <family val="2"/>
      </rPr>
      <t xml:space="preserve"> - Application of the F&amp;A rate against sponsored projects using the appropriate base assigned to each sponsored project.</t>
    </r>
  </si>
  <si>
    <r>
      <rPr>
        <b/>
        <sz val="11"/>
        <color theme="1"/>
        <rFont val="Calibri"/>
        <family val="2"/>
      </rPr>
      <t>Controller's Office Use Only</t>
    </r>
    <r>
      <rPr>
        <sz val="11"/>
        <color theme="1"/>
        <rFont val="Calibri"/>
        <family val="2"/>
      </rPr>
      <t xml:space="preserve"> - Depreciation expense on capital assets.</t>
    </r>
  </si>
  <si>
    <r>
      <rPr>
        <b/>
        <sz val="11"/>
        <color theme="1"/>
        <rFont val="Calibri"/>
        <family val="2"/>
      </rPr>
      <t>Controller's Office Use Only</t>
    </r>
    <r>
      <rPr>
        <sz val="11"/>
        <color theme="1"/>
        <rFont val="Calibri"/>
        <family val="2"/>
      </rPr>
      <t xml:space="preserve"> - To record the gain or loss on the disposal of capital assets.</t>
    </r>
  </si>
  <si>
    <r>
      <rPr>
        <b/>
        <sz val="11"/>
        <color theme="1"/>
        <rFont val="Calibri"/>
        <family val="2"/>
      </rPr>
      <t xml:space="preserve">Controller's Office Use Only </t>
    </r>
    <r>
      <rPr>
        <sz val="11"/>
        <color theme="1"/>
        <rFont val="Calibri"/>
        <family val="2"/>
      </rPr>
      <t>- To record the unrealized gain or loss on University investments.</t>
    </r>
  </si>
  <si>
    <r>
      <rPr>
        <b/>
        <sz val="11"/>
        <color theme="1"/>
        <rFont val="Calibri"/>
        <family val="2"/>
      </rPr>
      <t xml:space="preserve">Controller's Office Use Only </t>
    </r>
    <r>
      <rPr>
        <sz val="11"/>
        <color theme="1"/>
        <rFont val="Calibri"/>
        <family val="2"/>
      </rPr>
      <t>- Represents the net book value of capital property transferred out of a department to another FSU department. Used with Transfer In Account 600015.</t>
    </r>
  </si>
  <si>
    <r>
      <rPr>
        <b/>
        <sz val="11"/>
        <color theme="1"/>
        <rFont val="Calibri"/>
        <family val="2"/>
      </rPr>
      <t>Controller's Office Use Only</t>
    </r>
    <r>
      <rPr>
        <sz val="11"/>
        <color theme="1"/>
        <rFont val="Calibri"/>
        <family val="2"/>
      </rPr>
      <t xml:space="preserve"> - Represents the offset to asset capitalization entries for equipment sold from one university department to another.</t>
    </r>
  </si>
  <si>
    <r>
      <rPr>
        <b/>
        <sz val="11"/>
        <color theme="1"/>
        <rFont val="Calibri"/>
        <family val="2"/>
      </rPr>
      <t>Controller's Office Use Only</t>
    </r>
    <r>
      <rPr>
        <sz val="11"/>
        <color theme="1"/>
        <rFont val="Calibri"/>
        <family val="2"/>
      </rPr>
      <t xml:space="preserve"> - Represents the offset to asset capitalization entries for building/facilities construction in process.</t>
    </r>
  </si>
  <si>
    <r>
      <rPr>
        <b/>
        <sz val="11"/>
        <color theme="1"/>
        <rFont val="Calibri"/>
        <family val="2"/>
      </rPr>
      <t xml:space="preserve">Controller's Office Use Only </t>
    </r>
    <r>
      <rPr>
        <sz val="11"/>
        <color theme="1"/>
        <rFont val="Calibri"/>
        <family val="2"/>
      </rPr>
      <t>- Represents the offset to asset capitalization entries for equipment.</t>
    </r>
  </si>
  <si>
    <t>Other Asset Capital</t>
  </si>
  <si>
    <r>
      <rPr>
        <b/>
        <sz val="11"/>
        <color theme="1"/>
        <rFont val="Calibri"/>
        <family val="2"/>
      </rPr>
      <t xml:space="preserve">Controller's Office Use Only - </t>
    </r>
    <r>
      <rPr>
        <sz val="11"/>
        <color theme="1"/>
        <rFont val="Calibri"/>
        <family val="2"/>
      </rPr>
      <t>Expenses related to the accrual for future pension costs and the University's pension liability</t>
    </r>
  </si>
  <si>
    <t>730341</t>
  </si>
  <si>
    <t>Social Security Match (Criminal Justice Program) - A&amp;P</t>
  </si>
  <si>
    <t>730342</t>
  </si>
  <si>
    <t>Medicare (Criminal Justice Program) - A&amp;P</t>
  </si>
  <si>
    <t>730441</t>
  </si>
  <si>
    <t>Social Security Match (Criminal Justice Program) - USPS</t>
  </si>
  <si>
    <t>730442</t>
  </si>
  <si>
    <t>Medicare (Criminal Justice Program) - USPS</t>
  </si>
  <si>
    <t>730452</t>
  </si>
  <si>
    <t>Def Ben Retire Match (Criminal Justice Program) - USPS</t>
  </si>
  <si>
    <t>730453</t>
  </si>
  <si>
    <t>ORP Def Cont Match (Criminal Justice Program) - USPS</t>
  </si>
  <si>
    <t>730454</t>
  </si>
  <si>
    <t>PEORP Def Cont Match (Criminal Justice Program) - USPS</t>
  </si>
  <si>
    <t>742224</t>
  </si>
  <si>
    <t>Stdnt Aid Cost of Attendance</t>
  </si>
  <si>
    <t>Alt Acct</t>
  </si>
  <si>
    <t>Modular Buildings Capital</t>
  </si>
  <si>
    <t>710901</t>
  </si>
  <si>
    <t>710902</t>
  </si>
  <si>
    <t>710903</t>
  </si>
  <si>
    <t>710904</t>
  </si>
  <si>
    <t>710905</t>
  </si>
  <si>
    <t>710906</t>
  </si>
  <si>
    <t>Salary Reimb-USPS Overtime</t>
  </si>
  <si>
    <t>Salary Reimb-USPS Base Salary</t>
  </si>
  <si>
    <t>Salary Reimb-USPS Benefits</t>
  </si>
  <si>
    <t>Salary Reimb-A&amp;P Overtime</t>
  </si>
  <si>
    <t>Salary Reimb-A&amp;P Base Salary</t>
  </si>
  <si>
    <t>Salary Reimb-A&amp;P Benefits</t>
  </si>
  <si>
    <t>Salary Reimb-OPS</t>
  </si>
  <si>
    <t>720901</t>
  </si>
  <si>
    <t>740713</t>
  </si>
  <si>
    <t>Network/Comm Rsch Compute Ctr</t>
  </si>
  <si>
    <r>
      <rPr>
        <b/>
        <sz val="11"/>
        <color theme="1"/>
        <rFont val="Calibri"/>
        <family val="2"/>
      </rPr>
      <t>Information Technology Services Use Only</t>
    </r>
    <r>
      <rPr>
        <sz val="11"/>
        <color theme="1"/>
        <rFont val="Calibri"/>
        <family val="2"/>
      </rPr>
      <t xml:space="preserve"> - Research Computing Center (RCC) charges.</t>
    </r>
  </si>
  <si>
    <t>Trf Out E&amp;G</t>
  </si>
  <si>
    <r>
      <rPr>
        <b/>
        <sz val="11"/>
        <color theme="1"/>
        <rFont val="Calibri"/>
        <family val="2"/>
      </rPr>
      <t>Controller's Office Use Only</t>
    </r>
    <r>
      <rPr>
        <sz val="11"/>
        <color theme="1"/>
        <rFont val="Calibri"/>
        <family val="2"/>
      </rPr>
      <t xml:space="preserve"> - E&amp;G/Carryforward budget-related transfers out. </t>
    </r>
    <r>
      <rPr>
        <i/>
        <sz val="11"/>
        <color theme="1"/>
        <rFont val="Calibri"/>
        <family val="2"/>
      </rPr>
      <t xml:space="preserve">Note: Activity in this Account </t>
    </r>
    <r>
      <rPr>
        <b/>
        <i/>
        <sz val="11"/>
        <color theme="1"/>
        <rFont val="Calibri"/>
        <family val="2"/>
      </rPr>
      <t>DOES NOT AFFECT DEPARTMENT'S AVAILABLE BALANCE</t>
    </r>
    <r>
      <rPr>
        <sz val="11"/>
        <color theme="1"/>
        <rFont val="Calibri"/>
        <family val="2"/>
      </rPr>
      <t>. Used with Transfer In Account 665009.</t>
    </r>
  </si>
  <si>
    <r>
      <t>Contra expense account to record the reimbursement of</t>
    </r>
    <r>
      <rPr>
        <b/>
        <sz val="11"/>
        <color theme="1"/>
        <rFont val="Calibri"/>
        <family val="2"/>
      </rPr>
      <t xml:space="preserve"> A&amp;P overtime</t>
    </r>
    <r>
      <rPr>
        <sz val="11"/>
        <color theme="1"/>
        <rFont val="Calibri"/>
        <family val="2"/>
      </rPr>
      <t xml:space="preserve"> by an FSU department; excludes reimbursements for A&amp;P base salaries (710905), A&amp;P benefits (710906), USPS reimbursements (710901-710903), and OPS reimbursements (720901). </t>
    </r>
    <r>
      <rPr>
        <i/>
        <sz val="11"/>
        <color theme="1"/>
        <rFont val="Calibri"/>
        <family val="2"/>
      </rPr>
      <t>NOTE: This account may normally carry an atypical (credit) balance.</t>
    </r>
  </si>
  <si>
    <t>710911</t>
  </si>
  <si>
    <t>710912</t>
  </si>
  <si>
    <t>Unallow Exp C&amp;G Non-Payroll</t>
  </si>
  <si>
    <t>PR Fac 12 Month Faculty</t>
  </si>
  <si>
    <t>PR Fac 9 Month Faculty</t>
  </si>
  <si>
    <t>PR Fac Summer Faculty</t>
  </si>
  <si>
    <t>PR Fac 10 Month Faculty - DRS</t>
  </si>
  <si>
    <t>PR OPS Graduate Assistants</t>
  </si>
  <si>
    <t>PR OPS Post Doctoral Associates</t>
  </si>
  <si>
    <t>PR OPS Adjunct Faculty</t>
  </si>
  <si>
    <t>PR OPS OPS Faculty</t>
  </si>
  <si>
    <t>PR OPS Temporary Employment</t>
  </si>
  <si>
    <t>PR OPS OPS Overtime</t>
  </si>
  <si>
    <t>PR OPS Student Employment</t>
  </si>
  <si>
    <t>PR OPS Ath Ticket Staff OPS Salary</t>
  </si>
  <si>
    <t>PR OPS Ath Event Staff OPS Salary</t>
  </si>
  <si>
    <t>PR OPS Ath Coach Staff OPS Salary</t>
  </si>
  <si>
    <t>PR OPS OPS Social Security Match</t>
  </si>
  <si>
    <t>PR OPS OPS Medicare</t>
  </si>
  <si>
    <t>PR OPS Graduate Fringe Benefits</t>
  </si>
  <si>
    <t>PR OPS OPS Pretax Admin Assessment</t>
  </si>
  <si>
    <t>PR OPS OPS Hlth Ins Employer Contrib</t>
  </si>
  <si>
    <t>PR OPS OPS Disability</t>
  </si>
  <si>
    <t>PR OPS OPS Payroll Suspense</t>
  </si>
  <si>
    <t>PR USPS Social Security Match CJP USPS</t>
  </si>
  <si>
    <t>PR USPS Medicare CJP USPS</t>
  </si>
  <si>
    <t>PR USPS Def Ben Retire Match CJP USPS</t>
  </si>
  <si>
    <t>PR USPS ORP Def Cont Match CJP USPS</t>
  </si>
  <si>
    <t>PR USPS PEORP Def Cont Match CJP USPS</t>
  </si>
  <si>
    <t>PR Fac Annual Leave Sep Payout</t>
  </si>
  <si>
    <t>PR Fac Sick Leave Sep Payout</t>
  </si>
  <si>
    <t>PR Fac Bonus Pay</t>
  </si>
  <si>
    <t>PR A&amp;P Salaries</t>
  </si>
  <si>
    <t>PR A&amp;P Separation Payout</t>
  </si>
  <si>
    <t>PR A&amp;P Sick Leave Sep Payout</t>
  </si>
  <si>
    <t>PR USPS Salaries</t>
  </si>
  <si>
    <t>PR USPS Separation Payout</t>
  </si>
  <si>
    <t>PR USPS Sick Leave Sep Payout</t>
  </si>
  <si>
    <t>PR USPS Comp Payout</t>
  </si>
  <si>
    <t>PR USPS Overtime</t>
  </si>
  <si>
    <t>PR USPS Bonus Pay</t>
  </si>
  <si>
    <t>PR A&amp;P Bonus Pay</t>
  </si>
  <si>
    <t>PR Fac Social Security Match</t>
  </si>
  <si>
    <t>PR Fac Teacher Retire Match</t>
  </si>
  <si>
    <t>PR Fac ORP Def Contrib Match</t>
  </si>
  <si>
    <t>PR Fac PEORP Def Contrib Match</t>
  </si>
  <si>
    <t>PR Fac Addl Deferred Comp</t>
  </si>
  <si>
    <t>PR Fac Pretax Admin Assessment</t>
  </si>
  <si>
    <t>PR Fac Hlth Ins Employer Contr</t>
  </si>
  <si>
    <t>PR Fac St Life Insurance Contr</t>
  </si>
  <si>
    <t>PR Fac St Disability Ins Contr</t>
  </si>
  <si>
    <t>PR A&amp;P Social Security Match</t>
  </si>
  <si>
    <t>PR A&amp;P Medicare Match</t>
  </si>
  <si>
    <t>PR A&amp;P Teacher Retire Match</t>
  </si>
  <si>
    <t>PR A&amp;P Addl Deferred Comp</t>
  </si>
  <si>
    <t>PR A&amp;P St Life Insurance Contr</t>
  </si>
  <si>
    <t>PR A&amp;P St Disability Ins Contr</t>
  </si>
  <si>
    <t>PR USPS Social Security Match</t>
  </si>
  <si>
    <t>PR USPS Teacher Retire Match</t>
  </si>
  <si>
    <t>PR USPS ORP Def Contrib Match</t>
  </si>
  <si>
    <t>PR USPS PEORP Def Contrib Match</t>
  </si>
  <si>
    <t>PR USPS Addl Deferred Comp</t>
  </si>
  <si>
    <t>PR USPS Pretax Admin Assessment</t>
  </si>
  <si>
    <t>PR USPS Hlth Ins Employer Contr</t>
  </si>
  <si>
    <t>PR USPS St Life Insurance Contr</t>
  </si>
  <si>
    <t>PR USPS St Disability Ins Contr</t>
  </si>
  <si>
    <t>PR USPS Medicare Match</t>
  </si>
  <si>
    <t>PR Fac Medicare Match</t>
  </si>
  <si>
    <t>PR USPS Defined Benefit Match</t>
  </si>
  <si>
    <t>PR Fac Defined Benefit Match</t>
  </si>
  <si>
    <t>Unallow Exp C&amp;G Fac Benefits</t>
  </si>
  <si>
    <r>
      <rPr>
        <b/>
        <sz val="11"/>
        <color theme="1"/>
        <rFont val="Calibri"/>
        <family val="2"/>
      </rPr>
      <t>Sponsored Research Accounting Services Use Only</t>
    </r>
    <r>
      <rPr>
        <sz val="11"/>
        <color theme="1"/>
        <rFont val="Calibri"/>
        <family val="2"/>
      </rPr>
      <t xml:space="preserve"> - To record the movement of Faculty salary-related expenditures (excluding benefits) when a sponsored project's available balance is negative or when there are costs deemed unallowable on a sponsored project.</t>
    </r>
  </si>
  <si>
    <t>710133</t>
  </si>
  <si>
    <t>Athletic Team Building</t>
  </si>
  <si>
    <t>740237</t>
  </si>
  <si>
    <t>Overtime Charges paid to A&amp;P Nonexempt Employees</t>
  </si>
  <si>
    <r>
      <rPr>
        <b/>
        <sz val="11"/>
        <color theme="1"/>
        <rFont val="Calibri"/>
        <family val="2"/>
      </rPr>
      <t>Athletics Use Only</t>
    </r>
    <r>
      <rPr>
        <sz val="11"/>
        <color theme="1"/>
        <rFont val="Calibri"/>
        <family val="2"/>
      </rPr>
      <t xml:space="preserve"> - Expenses associated with retreats and other team building exercises for athletes, coaches, and staff.</t>
    </r>
  </si>
  <si>
    <t>PR A&amp;P Overtime</t>
  </si>
  <si>
    <t>780113</t>
  </si>
  <si>
    <r>
      <rPr>
        <b/>
        <sz val="11"/>
        <color theme="1"/>
        <rFont val="Calibri"/>
        <family val="2"/>
      </rPr>
      <t>Controller's Office Use Only</t>
    </r>
    <r>
      <rPr>
        <sz val="11"/>
        <color theme="1"/>
        <rFont val="Calibri"/>
        <family val="2"/>
      </rPr>
      <t xml:space="preserve"> - Transfers out of administrative allowance from Financial Aid-related fees. Used with Transfer In Account 665013.</t>
    </r>
  </si>
  <si>
    <r>
      <rPr>
        <b/>
        <sz val="11"/>
        <color theme="1"/>
        <rFont val="Calibri"/>
        <family val="2"/>
      </rPr>
      <t>Sponsored Research Accounting Services Use Only</t>
    </r>
    <r>
      <rPr>
        <sz val="11"/>
        <color theme="1"/>
        <rFont val="Calibri"/>
        <family val="2"/>
      </rPr>
      <t xml:space="preserve"> - To record the movement of Faculty benefit-related expenditures (not wages) when a sponsored project's available balance is negative or when there are costs deemed unallowable on a sponsored project.</t>
    </r>
  </si>
  <si>
    <t>Land and Other Real Property</t>
  </si>
  <si>
    <r>
      <rPr>
        <b/>
        <sz val="11"/>
        <color theme="1"/>
        <rFont val="Calibri"/>
        <family val="2"/>
      </rPr>
      <t xml:space="preserve">Controller's Office Use Only </t>
    </r>
    <r>
      <rPr>
        <sz val="11"/>
        <color theme="1"/>
        <rFont val="Calibri"/>
        <family val="2"/>
      </rPr>
      <t>- Land and other real property (buildings and other structures) purchases.</t>
    </r>
  </si>
  <si>
    <t>CJIP Retirement Match</t>
  </si>
  <si>
    <t>Registration Fee w Non Travel</t>
  </si>
  <si>
    <t>Motor Vehicles Other</t>
  </si>
  <si>
    <t>Perkins Cncl Pre KchldCarePrg</t>
  </si>
  <si>
    <t>Perkins Cncl Spc LangPathSrv</t>
  </si>
  <si>
    <t>PR A&amp;P Def Ben Retire MatchCJP</t>
  </si>
  <si>
    <t>PR A&amp;P Def Ben Retire Match</t>
  </si>
  <si>
    <t>PR A&amp;P Health Ins Cont</t>
  </si>
  <si>
    <t>PR A&amp;P Comp Payout</t>
  </si>
  <si>
    <t>PR A&amp;P Medicare CJP</t>
  </si>
  <si>
    <t>PR A&amp;P ORP Def Cont Match CJP</t>
  </si>
  <si>
    <t>PR A&amp;P ORP Def Cont Match</t>
  </si>
  <si>
    <t>PR A&amp;P PEORP DefCont Match CJP</t>
  </si>
  <si>
    <t>PR A&amp;P PEORP Def Cont Match</t>
  </si>
  <si>
    <t>PR A&amp;P Pretax Admin Assess</t>
  </si>
  <si>
    <t>PR A&amp;P Social Sec Match CJP</t>
  </si>
  <si>
    <t>Ed S Other Instr Supplies</t>
  </si>
  <si>
    <t>Ed S Demurrage Charges</t>
  </si>
  <si>
    <t>R&amp;M Plnt Mch Boilr Elev Etc</t>
  </si>
  <si>
    <t>R&amp;M Ed Med Ag Res</t>
  </si>
  <si>
    <t>R&amp;M Tractor Mower Oth Equip</t>
  </si>
  <si>
    <t>Criminal Justice Incentive Program (School Police) Social Security Matching</t>
  </si>
  <si>
    <t>Criminal Justice Incentive Pay</t>
  </si>
  <si>
    <r>
      <rPr>
        <b/>
        <sz val="11"/>
        <color theme="1"/>
        <rFont val="Calibri"/>
        <family val="2"/>
      </rPr>
      <t>Controller's Office Use Only</t>
    </r>
    <r>
      <rPr>
        <sz val="11"/>
        <color theme="1"/>
        <rFont val="Calibri"/>
        <family val="2"/>
      </rPr>
      <t xml:space="preserve"> - Cell service allowance paid to employees through Payroll.</t>
    </r>
  </si>
  <si>
    <t>Mailing and delivery services; includes miscellaneous departmental postal, courier, and distribution charges from FedEx, UPS, DHL, etc; excludes mailing and delivery charges from FSU Postal Services (741502-741509).</t>
  </si>
  <si>
    <t>740001</t>
  </si>
  <si>
    <t>760001</t>
  </si>
  <si>
    <t>740017</t>
  </si>
  <si>
    <t>740002</t>
  </si>
  <si>
    <t>740016</t>
  </si>
  <si>
    <t>740006</t>
  </si>
  <si>
    <t>740012</t>
  </si>
  <si>
    <t>740011</t>
  </si>
  <si>
    <t>740013</t>
  </si>
  <si>
    <t>760003</t>
  </si>
  <si>
    <t>740014</t>
  </si>
  <si>
    <t>760002</t>
  </si>
  <si>
    <t>740008</t>
  </si>
  <si>
    <t>740009</t>
  </si>
  <si>
    <t>740015</t>
  </si>
  <si>
    <t>720003</t>
  </si>
  <si>
    <t>720007</t>
  </si>
  <si>
    <t>720001</t>
  </si>
  <si>
    <t>720006</t>
  </si>
  <si>
    <t>720002</t>
  </si>
  <si>
    <t>720005</t>
  </si>
  <si>
    <t>720004</t>
  </si>
  <si>
    <t>760004</t>
  </si>
  <si>
    <t>760005</t>
  </si>
  <si>
    <t>740003</t>
  </si>
  <si>
    <t>740010</t>
  </si>
  <si>
    <t>740004</t>
  </si>
  <si>
    <t>740005</t>
  </si>
  <si>
    <t>740007</t>
  </si>
  <si>
    <t>780300</t>
  </si>
  <si>
    <t>780302</t>
  </si>
  <si>
    <t>Admin Fee - FSU Foundation</t>
  </si>
  <si>
    <t>Food Prod/Svc-Home Competition</t>
  </si>
  <si>
    <t>Food Prod/Svc-Athletic Staff</t>
  </si>
  <si>
    <t>Food Prod/Svc-Recruiting Meals</t>
  </si>
  <si>
    <r>
      <rPr>
        <b/>
        <sz val="11"/>
        <color theme="1"/>
        <rFont val="Calibri"/>
        <family val="2"/>
      </rPr>
      <t>Athletics Use Only</t>
    </r>
    <r>
      <rPr>
        <sz val="11"/>
        <color theme="1"/>
        <rFont val="Calibri"/>
        <family val="2"/>
      </rPr>
      <t xml:space="preserve"> - Payments for food products and/or services for athletic staff.</t>
    </r>
  </si>
  <si>
    <t>741303</t>
  </si>
  <si>
    <t>741304</t>
  </si>
  <si>
    <t>DO NOT USE without special permission from the Controller's Office</t>
  </si>
  <si>
    <r>
      <t xml:space="preserve">Contra expense account to record the </t>
    </r>
    <r>
      <rPr>
        <b/>
        <i/>
        <sz val="11"/>
        <color theme="1"/>
        <rFont val="Calibri"/>
        <family val="2"/>
      </rPr>
      <t>non-recurring</t>
    </r>
    <r>
      <rPr>
        <sz val="11"/>
        <color theme="1"/>
        <rFont val="Calibri"/>
        <family val="2"/>
      </rPr>
      <t xml:space="preserve"> reimbursement of </t>
    </r>
    <r>
      <rPr>
        <b/>
        <sz val="11"/>
        <color theme="1"/>
        <rFont val="Calibri"/>
        <family val="2"/>
      </rPr>
      <t>A&amp;P base salaries</t>
    </r>
    <r>
      <rPr>
        <sz val="11"/>
        <color theme="1"/>
        <rFont val="Calibri"/>
        <family val="2"/>
      </rPr>
      <t xml:space="preserve"> by an FSU department; excludes reimbursements for A&amp;P overtime (710904), A&amp;P benefits (710906), USPS reimbursements (710901-710903), and OPS reimbursements (720901). Recurring reimbursements should be handled via RDF. </t>
    </r>
    <r>
      <rPr>
        <i/>
        <sz val="11"/>
        <color theme="1"/>
        <rFont val="Calibri"/>
        <family val="2"/>
      </rPr>
      <t>NOTE: This account may normally carry an atypical (credit) balance.</t>
    </r>
  </si>
  <si>
    <r>
      <t>Contra expense account to record the</t>
    </r>
    <r>
      <rPr>
        <b/>
        <i/>
        <sz val="11"/>
        <color theme="1"/>
        <rFont val="Calibri"/>
        <family val="2"/>
      </rPr>
      <t xml:space="preserve"> non-recurring</t>
    </r>
    <r>
      <rPr>
        <sz val="11"/>
        <color theme="1"/>
        <rFont val="Calibri"/>
        <family val="2"/>
      </rPr>
      <t xml:space="preserve"> reimbursement of</t>
    </r>
    <r>
      <rPr>
        <b/>
        <sz val="11"/>
        <color theme="1"/>
        <rFont val="Calibri"/>
        <family val="2"/>
      </rPr>
      <t xml:space="preserve"> A&amp;P benefits</t>
    </r>
    <r>
      <rPr>
        <sz val="11"/>
        <color theme="1"/>
        <rFont val="Calibri"/>
        <family val="2"/>
      </rPr>
      <t xml:space="preserve"> by an FSU department; excludes reimbursements for A&amp;P overtime (710904), A&amp;P base salaries (710905), USPS reimbursements (710901-710903), and OPS reimbursements (720901). Recurring reimbursements should be handled via RDF. </t>
    </r>
    <r>
      <rPr>
        <i/>
        <sz val="11"/>
        <color theme="1"/>
        <rFont val="Calibri"/>
        <family val="2"/>
      </rPr>
      <t>NOTE: This account may normally carry an atypical (credit) balance.</t>
    </r>
  </si>
  <si>
    <r>
      <t xml:space="preserve">Contra expense account to record the </t>
    </r>
    <r>
      <rPr>
        <b/>
        <i/>
        <sz val="11"/>
        <color theme="1"/>
        <rFont val="Calibri"/>
        <family val="2"/>
        <scheme val="minor"/>
      </rPr>
      <t xml:space="preserve">non-recurring </t>
    </r>
    <r>
      <rPr>
        <sz val="11"/>
        <color theme="1"/>
        <rFont val="Calibri"/>
        <family val="2"/>
        <scheme val="minor"/>
      </rPr>
      <t xml:space="preserve">reimbursement of </t>
    </r>
    <r>
      <rPr>
        <b/>
        <sz val="11"/>
        <color theme="1"/>
        <rFont val="Calibri"/>
        <family val="2"/>
        <scheme val="minor"/>
      </rPr>
      <t>OPS charges</t>
    </r>
    <r>
      <rPr>
        <sz val="11"/>
        <color theme="1"/>
        <rFont val="Calibri"/>
        <family val="2"/>
        <scheme val="minor"/>
      </rPr>
      <t xml:space="preserve"> by an FSU department; excludes USPS reimbursements (710901-710903), and A&amp;P reimbursements (710904-710906). Recurring reimbursements should be handled via RDF. </t>
    </r>
    <r>
      <rPr>
        <i/>
        <sz val="11"/>
        <color theme="1"/>
        <rFont val="Calibri"/>
        <family val="2"/>
        <scheme val="minor"/>
      </rPr>
      <t>NOTE: This account may normally carry an atypical (credit) balance.</t>
    </r>
  </si>
  <si>
    <r>
      <t xml:space="preserve">Contra expense account to record the </t>
    </r>
    <r>
      <rPr>
        <b/>
        <i/>
        <sz val="11"/>
        <color theme="1"/>
        <rFont val="Calibri"/>
        <family val="2"/>
      </rPr>
      <t>non-recurring</t>
    </r>
    <r>
      <rPr>
        <sz val="11"/>
        <color theme="1"/>
        <rFont val="Calibri"/>
        <family val="2"/>
      </rPr>
      <t xml:space="preserve"> reimbursement of </t>
    </r>
    <r>
      <rPr>
        <b/>
        <sz val="11"/>
        <color theme="1"/>
        <rFont val="Calibri"/>
        <family val="2"/>
      </rPr>
      <t>USPS base salaries</t>
    </r>
    <r>
      <rPr>
        <sz val="11"/>
        <color theme="1"/>
        <rFont val="Calibri"/>
        <family val="2"/>
      </rPr>
      <t xml:space="preserve"> by an FSU department; excludes reimbursements for USPS overtime (710901), USPS benefits (710903), A&amp;P reimbursements (710904-710906), and OPS reimbursements (720901). Recurring reimbursements should be handled via RDF. </t>
    </r>
    <r>
      <rPr>
        <i/>
        <sz val="11"/>
        <color theme="1"/>
        <rFont val="Calibri"/>
        <family val="2"/>
      </rPr>
      <t>NOTE: This account may normally carry an atypical (credit) balance.</t>
    </r>
  </si>
  <si>
    <r>
      <t xml:space="preserve">Contra expense account to record the </t>
    </r>
    <r>
      <rPr>
        <b/>
        <i/>
        <sz val="11"/>
        <color theme="1"/>
        <rFont val="Calibri"/>
        <family val="2"/>
      </rPr>
      <t>non-recurring</t>
    </r>
    <r>
      <rPr>
        <sz val="11"/>
        <color theme="1"/>
        <rFont val="Calibri"/>
        <family val="2"/>
      </rPr>
      <t xml:space="preserve"> reimbursement of </t>
    </r>
    <r>
      <rPr>
        <b/>
        <sz val="11"/>
        <color theme="1"/>
        <rFont val="Calibri"/>
        <family val="2"/>
      </rPr>
      <t>USPS benefits</t>
    </r>
    <r>
      <rPr>
        <sz val="11"/>
        <color theme="1"/>
        <rFont val="Calibri"/>
        <family val="2"/>
      </rPr>
      <t xml:space="preserve"> by an FSU department; excludes reimbursements for USPS overtime (710901), USPS base salaries (710902), A&amp;P reimbursements (710904-710906), and OPS reimbursements (720901). Recurring reimbursements should be handled via RDF. </t>
    </r>
    <r>
      <rPr>
        <i/>
        <sz val="11"/>
        <color theme="1"/>
        <rFont val="Calibri"/>
        <family val="2"/>
      </rPr>
      <t>NOTE: This account may normally carry an atypical (credit) balance.</t>
    </r>
  </si>
  <si>
    <r>
      <t xml:space="preserve">Contra expense account to record the </t>
    </r>
    <r>
      <rPr>
        <b/>
        <i/>
        <sz val="11"/>
        <color theme="1"/>
        <rFont val="Calibri"/>
        <family val="2"/>
      </rPr>
      <t xml:space="preserve">non-recurring </t>
    </r>
    <r>
      <rPr>
        <sz val="11"/>
        <color theme="1"/>
        <rFont val="Calibri"/>
        <family val="2"/>
      </rPr>
      <t xml:space="preserve">reimbursement of USPS overtime by an FSU department; excludes reimbursements for USPS base salaries (710902), USPS benefits (710903), A&amp;P reimbursements (710904-710906), and OPS reimbursements (720901). Recurring reimbursements should be handled via RDF. </t>
    </r>
    <r>
      <rPr>
        <i/>
        <sz val="11"/>
        <color theme="1"/>
        <rFont val="Calibri"/>
        <family val="2"/>
      </rPr>
      <t>NOTE: This account may normally carry an atypical (credit) balance.</t>
    </r>
  </si>
  <si>
    <t>789100</t>
  </si>
  <si>
    <t>Investment Expense</t>
  </si>
  <si>
    <t>Employee Relocation</t>
  </si>
  <si>
    <t>740505</t>
  </si>
  <si>
    <t>740525</t>
  </si>
  <si>
    <t>740545</t>
  </si>
  <si>
    <t>Travel Fndtn Meal In-State</t>
  </si>
  <si>
    <t>Travel Fndtn Meal Out of State</t>
  </si>
  <si>
    <t>Travel Fndtn Meal Foreign</t>
  </si>
  <si>
    <r>
      <rPr>
        <b/>
        <sz val="11"/>
        <color theme="1"/>
        <rFont val="Calibri"/>
        <family val="2"/>
      </rPr>
      <t>Foundation Use Only</t>
    </r>
    <r>
      <rPr>
        <sz val="11"/>
        <color theme="1"/>
        <rFont val="Calibri"/>
        <family val="2"/>
      </rPr>
      <t xml:space="preserve"> - In-state travel meal charges for actual meal expenses (Non-Allowance)</t>
    </r>
  </si>
  <si>
    <r>
      <rPr>
        <b/>
        <sz val="11"/>
        <color theme="1"/>
        <rFont val="Calibri"/>
        <family val="2"/>
      </rPr>
      <t>Foundation Use Only</t>
    </r>
    <r>
      <rPr>
        <sz val="11"/>
        <color theme="1"/>
        <rFont val="Calibri"/>
        <family val="2"/>
      </rPr>
      <t xml:space="preserve"> - Out-of-State travel meal charges for actual meal expenses (Non-Allowance)</t>
    </r>
  </si>
  <si>
    <r>
      <rPr>
        <b/>
        <sz val="11"/>
        <color theme="1"/>
        <rFont val="Calibri"/>
        <family val="2"/>
      </rPr>
      <t>Foundation Use Only</t>
    </r>
    <r>
      <rPr>
        <sz val="11"/>
        <color theme="1"/>
        <rFont val="Calibri"/>
        <family val="2"/>
      </rPr>
      <t xml:space="preserve"> - Foreign travel meal charges for actual meal expenses (Non-Allowance)</t>
    </r>
  </si>
  <si>
    <t>741742</t>
  </si>
  <si>
    <t>Rent Housing</t>
  </si>
  <si>
    <t>748001</t>
  </si>
  <si>
    <t>Property Taxes</t>
  </si>
  <si>
    <t>748002</t>
  </si>
  <si>
    <t>Charitable Contributions</t>
  </si>
  <si>
    <t>748003</t>
  </si>
  <si>
    <t>Lobbying Expense</t>
  </si>
  <si>
    <t>748099</t>
  </si>
  <si>
    <t>Prepaid Expense</t>
  </si>
  <si>
    <r>
      <rPr>
        <b/>
        <sz val="11"/>
        <color theme="1"/>
        <rFont val="Calibri"/>
        <family val="2"/>
        <scheme val="minor"/>
      </rPr>
      <t>Foundation Fund Use Only</t>
    </r>
    <r>
      <rPr>
        <sz val="11"/>
        <color theme="1"/>
        <rFont val="Calibri"/>
        <family val="2"/>
        <scheme val="minor"/>
      </rPr>
      <t xml:space="preserve"> - Property taxes paid from departmental Foundation funds</t>
    </r>
  </si>
  <si>
    <r>
      <rPr>
        <b/>
        <sz val="11"/>
        <color theme="1"/>
        <rFont val="Calibri"/>
        <family val="2"/>
        <scheme val="minor"/>
      </rPr>
      <t>Foundation Fund Use Only</t>
    </r>
    <r>
      <rPr>
        <sz val="11"/>
        <color theme="1"/>
        <rFont val="Calibri"/>
        <family val="2"/>
        <scheme val="minor"/>
      </rPr>
      <t xml:space="preserve"> - Charitable contributions paid from departmental Foundation funds</t>
    </r>
  </si>
  <si>
    <r>
      <rPr>
        <b/>
        <sz val="11"/>
        <color theme="1"/>
        <rFont val="Calibri"/>
        <family val="2"/>
        <scheme val="minor"/>
      </rPr>
      <t>Foundation Fund Use Only</t>
    </r>
    <r>
      <rPr>
        <sz val="11"/>
        <color theme="1"/>
        <rFont val="Calibri"/>
        <family val="2"/>
        <scheme val="minor"/>
      </rPr>
      <t xml:space="preserve"> - Lobbying expenses paid from departmental Foundation funds</t>
    </r>
  </si>
  <si>
    <r>
      <rPr>
        <b/>
        <sz val="11"/>
        <color theme="1"/>
        <rFont val="Calibri"/>
        <family val="2"/>
        <scheme val="minor"/>
      </rPr>
      <t xml:space="preserve">Foundation Fund Use Only - </t>
    </r>
    <r>
      <rPr>
        <sz val="11"/>
        <color theme="1"/>
        <rFont val="Calibri"/>
        <family val="2"/>
        <scheme val="minor"/>
      </rPr>
      <t>Payments made for operating expenses made in advance of receiving the goods/services.</t>
    </r>
  </si>
  <si>
    <r>
      <t xml:space="preserve">Awards and token gifts given to current employees, officers and volunteers as authorized by law; includes athletic awards, engraved plaques and trophies, certificates, etc. </t>
    </r>
    <r>
      <rPr>
        <i/>
        <sz val="11"/>
        <color theme="1"/>
        <rFont val="Calibri"/>
        <family val="2"/>
        <scheme val="minor"/>
      </rPr>
      <t>Awards to current employees, officers or volunteers may not exceed $100 per award</t>
    </r>
    <r>
      <rPr>
        <sz val="11"/>
        <color theme="1"/>
        <rFont val="Calibri"/>
        <family val="2"/>
        <scheme val="minor"/>
      </rPr>
      <t xml:space="preserve">. Gifts to donors </t>
    </r>
    <r>
      <rPr>
        <b/>
        <sz val="11"/>
        <color theme="1"/>
        <rFont val="Calibri"/>
        <family val="2"/>
        <scheme val="minor"/>
      </rPr>
      <t>FROM FOUNDATION FUNDS ONLY</t>
    </r>
    <r>
      <rPr>
        <sz val="11"/>
        <color theme="1"/>
        <rFont val="Calibri"/>
        <family val="2"/>
        <scheme val="minor"/>
      </rPr>
      <t xml:space="preserve"> should also be coded here.</t>
    </r>
  </si>
  <si>
    <t>Unallow Exp C&amp;G Fac Wages</t>
  </si>
  <si>
    <r>
      <rPr>
        <b/>
        <sz val="11"/>
        <color theme="1"/>
        <rFont val="Calibri"/>
        <family val="2"/>
      </rPr>
      <t>Sponsored Research Accounting Services Use Only</t>
    </r>
    <r>
      <rPr>
        <sz val="11"/>
        <color theme="1"/>
        <rFont val="Calibri"/>
        <family val="2"/>
      </rPr>
      <t xml:space="preserve"> - Administrative fees charged to Projects established on FSU Foundation Fund 547</t>
    </r>
  </si>
  <si>
    <t>Controller’s Office Use ONLY</t>
  </si>
  <si>
    <r>
      <t xml:space="preserve">Reimbursements to employees for costs incurred by new employees to relocate for a position at FSU. </t>
    </r>
    <r>
      <rPr>
        <b/>
        <i/>
        <sz val="11"/>
        <color theme="1"/>
        <rFont val="Calibri"/>
        <family val="2"/>
      </rPr>
      <t>Proceeds are taxable to employee.</t>
    </r>
  </si>
  <si>
    <r>
      <rPr>
        <b/>
        <sz val="11"/>
        <color theme="1"/>
        <rFont val="Calibri"/>
        <family val="2"/>
      </rPr>
      <t xml:space="preserve">Athletics Use Only </t>
    </r>
    <r>
      <rPr>
        <sz val="11"/>
        <color theme="1"/>
        <rFont val="Calibri"/>
        <family val="2"/>
      </rPr>
      <t>- Payments for food products and/or services related to home athletic competitions.</t>
    </r>
  </si>
  <si>
    <r>
      <rPr>
        <b/>
        <sz val="11"/>
        <color theme="1"/>
        <rFont val="Calibri"/>
        <family val="2"/>
      </rPr>
      <t xml:space="preserve">Controller's Use Only </t>
    </r>
    <r>
      <rPr>
        <sz val="11"/>
        <color theme="1"/>
        <rFont val="Calibri"/>
        <family val="2"/>
      </rPr>
      <t>- Nonoperating investment expenses.</t>
    </r>
  </si>
  <si>
    <t>A&amp;P Compensatory Time Payout</t>
  </si>
  <si>
    <t>10 Month Faculty - Developmental Research School</t>
  </si>
  <si>
    <t>9 Month Faculty Charges</t>
  </si>
  <si>
    <t>Faculty Annual Leave Separation Payout</t>
  </si>
  <si>
    <t>Faculty Sick Leave Separation Payout</t>
  </si>
  <si>
    <t>OPS Salary - Athletic Coach Staff</t>
  </si>
  <si>
    <t>OPS Salary - Athletic Event Staff</t>
  </si>
  <si>
    <t>OPS Salary - Athletic Ticket Staff</t>
  </si>
  <si>
    <t>Overtime Charges paid to USPS Employees</t>
  </si>
  <si>
    <t>USPS Salary Charges</t>
  </si>
  <si>
    <r>
      <rPr>
        <b/>
        <sz val="11"/>
        <color theme="1"/>
        <rFont val="Calibri"/>
        <family val="2"/>
      </rPr>
      <t xml:space="preserve">Athletics Use Only </t>
    </r>
    <r>
      <rPr>
        <sz val="11"/>
        <color theme="1"/>
        <rFont val="Calibri"/>
        <family val="2"/>
      </rPr>
      <t>- Foreign travel charges from Athletics prospect-related travel as reported on employee expense reports; excludes Athletics foreign team travel (740521), staff travel (740522) and recruiting travel (740523)</t>
    </r>
  </si>
  <si>
    <r>
      <rPr>
        <b/>
        <sz val="11"/>
        <color theme="1"/>
        <rFont val="Calibri"/>
        <family val="2"/>
      </rPr>
      <t xml:space="preserve">Athletics Use Only </t>
    </r>
    <r>
      <rPr>
        <sz val="11"/>
        <color theme="1"/>
        <rFont val="Calibri"/>
        <family val="2"/>
      </rPr>
      <t>- Foreign travel charges from Athletics recruit-related travel as reported on employee expense reports; excludes Athletics foreign team travel (740521), staff travel (740522) and prospect travel (740524)</t>
    </r>
  </si>
  <si>
    <r>
      <rPr>
        <b/>
        <sz val="11"/>
        <color theme="1"/>
        <rFont val="Calibri"/>
        <family val="2"/>
      </rPr>
      <t xml:space="preserve">Athletics Use Only </t>
    </r>
    <r>
      <rPr>
        <sz val="11"/>
        <color theme="1"/>
        <rFont val="Calibri"/>
        <family val="2"/>
      </rPr>
      <t>- Foreign travel charges from Athletics staff-related travel as reported on employee expense reports; excludes Athletics foreign team travel (740521), recruiting travel (740523) and prospect travel (740524)</t>
    </r>
  </si>
  <si>
    <r>
      <rPr>
        <b/>
        <sz val="11"/>
        <color theme="1"/>
        <rFont val="Calibri"/>
        <family val="2"/>
      </rPr>
      <t xml:space="preserve">Athletics Use Only </t>
    </r>
    <r>
      <rPr>
        <sz val="11"/>
        <color theme="1"/>
        <rFont val="Calibri"/>
        <family val="2"/>
      </rPr>
      <t>- In-state travel charges from Athletics prospect-related travel as reported on employee expense reports; excludes Athletics in-state team travel (740501), staff travel (740502) and recruiting travel (740503)</t>
    </r>
  </si>
  <si>
    <r>
      <rPr>
        <b/>
        <sz val="11"/>
        <color theme="1"/>
        <rFont val="Calibri"/>
        <family val="2"/>
      </rPr>
      <t xml:space="preserve">Athletics Use Only </t>
    </r>
    <r>
      <rPr>
        <sz val="11"/>
        <color theme="1"/>
        <rFont val="Calibri"/>
        <family val="2"/>
      </rPr>
      <t>- In-state travel charges from Athletics recruit-related travel as reported on employee expense reports; excludes Athletics in-state team travel (740501), staff travel (740502) and prospect travel (740504)</t>
    </r>
  </si>
  <si>
    <r>
      <rPr>
        <b/>
        <sz val="11"/>
        <color theme="1"/>
        <rFont val="Calibri"/>
        <family val="2"/>
      </rPr>
      <t xml:space="preserve">Athletics Use Only </t>
    </r>
    <r>
      <rPr>
        <sz val="11"/>
        <color theme="1"/>
        <rFont val="Calibri"/>
        <family val="2"/>
      </rPr>
      <t>- In-state travel charges from Athletics staff-related travel as reported on employee expense reports; excludes Athletics in-state team travel (740501), recruiting travel (740503) and prospect travel (740504)</t>
    </r>
  </si>
  <si>
    <r>
      <rPr>
        <b/>
        <sz val="11"/>
        <color theme="1"/>
        <rFont val="Calibri"/>
        <family val="2"/>
      </rPr>
      <t>Athletics Use Only</t>
    </r>
    <r>
      <rPr>
        <sz val="11"/>
        <color theme="1"/>
        <rFont val="Calibri"/>
        <family val="2"/>
      </rPr>
      <t xml:space="preserve"> - Out-of-state travel charges from Athletics prospect-related travel as reported on employee expense reports; excludes Athletics out-of-state team travel (740521), staff travel (740522) and recruiting travel (740523)</t>
    </r>
  </si>
  <si>
    <r>
      <rPr>
        <b/>
        <sz val="11"/>
        <color theme="1"/>
        <rFont val="Calibri"/>
        <family val="2"/>
      </rPr>
      <t xml:space="preserve">Athletics Use Only </t>
    </r>
    <r>
      <rPr>
        <sz val="11"/>
        <color theme="1"/>
        <rFont val="Calibri"/>
        <family val="2"/>
      </rPr>
      <t>- Out-of-state travel charges from Athletics recruit-related travel as reported on employee expense reports; excludes Athletics out-of-state team travel (740521), staff travel (740522) and prospect travel (740524)</t>
    </r>
  </si>
  <si>
    <r>
      <rPr>
        <b/>
        <sz val="11"/>
        <color theme="1"/>
        <rFont val="Calibri"/>
        <family val="2"/>
      </rPr>
      <t xml:space="preserve">Athletics Use Only </t>
    </r>
    <r>
      <rPr>
        <sz val="11"/>
        <color theme="1"/>
        <rFont val="Calibri"/>
        <family val="2"/>
      </rPr>
      <t>- Out-of-state travel charges from Athletics staff-related travel as reported on employee expense reports; excludes Athletics out-of-state team travel (740521), recruiting travel (740523) and prospect travel (740524)</t>
    </r>
  </si>
  <si>
    <r>
      <rPr>
        <b/>
        <sz val="11"/>
        <color theme="1"/>
        <rFont val="Calibri"/>
        <family val="2"/>
      </rPr>
      <t>Sponsored Research Accounting Services Use Only</t>
    </r>
    <r>
      <rPr>
        <sz val="11"/>
        <color theme="1"/>
        <rFont val="Calibri"/>
        <family val="2"/>
      </rPr>
      <t xml:space="preserve"> - To record the movement of non-payroll related expenditures when a sponsored project's available balance is negative or when there are costs deemed unallowable on a sponsored project; movement of charges is allowed the identification of specific charges.</t>
    </r>
  </si>
  <si>
    <t>Additional deferred compensation for executive employees which is not related to State of Florida benefits.</t>
  </si>
  <si>
    <t>711190</t>
  </si>
  <si>
    <t>742129</t>
  </si>
  <si>
    <t>742130</t>
  </si>
  <si>
    <t>742131</t>
  </si>
  <si>
    <t>OPEB Expense</t>
  </si>
  <si>
    <t>Stdnt Aid Emergency Relief</t>
  </si>
  <si>
    <t>Empl Emergency Relief-Taxable</t>
  </si>
  <si>
    <t>Empl Disaster Relief-Nontax</t>
  </si>
  <si>
    <r>
      <rPr>
        <b/>
        <sz val="11"/>
        <color theme="1"/>
        <rFont val="Calibri"/>
        <family val="2"/>
      </rPr>
      <t xml:space="preserve">Controller's Office Use Only </t>
    </r>
    <r>
      <rPr>
        <sz val="11"/>
        <color theme="1"/>
        <rFont val="Calibri"/>
        <family val="2"/>
      </rPr>
      <t>- Employee emergency relief paid that is paid through Payroll and taxable to the recipient.</t>
    </r>
  </si>
  <si>
    <r>
      <rPr>
        <b/>
        <sz val="11"/>
        <color theme="1"/>
        <rFont val="Calibri"/>
        <family val="2"/>
      </rPr>
      <t xml:space="preserve">Controller's Office Use Only </t>
    </r>
    <r>
      <rPr>
        <sz val="11"/>
        <color theme="1"/>
        <rFont val="Calibri"/>
        <family val="2"/>
      </rPr>
      <t>- Employee disaster relief that is NOT taxable to the recipient.</t>
    </r>
  </si>
  <si>
    <r>
      <rPr>
        <b/>
        <sz val="11"/>
        <color theme="1"/>
        <rFont val="Calibri"/>
        <family val="2"/>
      </rPr>
      <t xml:space="preserve">Controller's Office Use Only </t>
    </r>
    <r>
      <rPr>
        <sz val="11"/>
        <color theme="1"/>
        <rFont val="Calibri"/>
        <family val="2"/>
      </rPr>
      <t xml:space="preserve">- Other Post-employment Benefits to be accrued for financial statements. </t>
    </r>
  </si>
  <si>
    <t>Stdnt Aid Athl Grad Asst/Mgrs</t>
  </si>
  <si>
    <t>Freight/Shipping Capital</t>
  </si>
  <si>
    <t>Trf Out FinAid Admin Allowance</t>
  </si>
  <si>
    <t>780303</t>
  </si>
  <si>
    <t>730000</t>
  </si>
  <si>
    <t>Rent paid for the housing of individuals; excludes office/building/space leases (741741),  rental of equipment (741881) and capital leases (761501/761601) as well as Parking Services charges for parking decals, pay lots and gate card replacement (741751).</t>
  </si>
  <si>
    <t>Building/space leases, both short and long-term; includes rentals of office space, meeting space, storage and banquet facilities; excludes housing rentals paid for individuals (741742), the rental of equipment (741881) and capital leases (761501/761601) as well as Parking Services charges for parking decals, pay lots and gate card replacement (741751).</t>
  </si>
  <si>
    <t>740228</t>
  </si>
  <si>
    <t>740267</t>
  </si>
  <si>
    <t>741920</t>
  </si>
  <si>
    <t>Svcs Prof Athl Event Security</t>
  </si>
  <si>
    <t>Svcs Prof Athl Speaker/Consult</t>
  </si>
  <si>
    <t>Athletic Recruit Event Entry</t>
  </si>
  <si>
    <r>
      <rPr>
        <b/>
        <sz val="11"/>
        <color theme="1"/>
        <rFont val="Calibri"/>
        <family val="2"/>
      </rPr>
      <t>Athletics Use Only</t>
    </r>
    <r>
      <rPr>
        <sz val="11"/>
        <color theme="1"/>
        <rFont val="Calibri"/>
        <family val="2"/>
      </rPr>
      <t xml:space="preserve"> - Entry fee for Athletic Recruiting Events</t>
    </r>
  </si>
  <si>
    <r>
      <rPr>
        <b/>
        <sz val="11"/>
        <color theme="1"/>
        <rFont val="Calibri"/>
        <family val="2"/>
      </rPr>
      <t>Athletics Use Only</t>
    </r>
    <r>
      <rPr>
        <sz val="11"/>
        <color theme="1"/>
        <rFont val="Calibri"/>
        <family val="2"/>
      </rPr>
      <t xml:space="preserve"> - Security contracted services; includes fire / security system maintenance / monitoring, armored car and security guard services for Athletic Events.</t>
    </r>
  </si>
  <si>
    <r>
      <rPr>
        <b/>
        <sz val="11"/>
        <color theme="1"/>
        <rFont val="Calibri"/>
        <family val="2"/>
      </rPr>
      <t>Athletics Use Only</t>
    </r>
    <r>
      <rPr>
        <sz val="11"/>
        <color theme="1"/>
        <rFont val="Calibri"/>
        <family val="2"/>
      </rPr>
      <t xml:space="preserve"> - Contracted services; includes lecturers/speakers, performance consultants and workshops.</t>
    </r>
  </si>
  <si>
    <t>Computer software and software licenses costing $4M or more on a per-user basis.</t>
  </si>
  <si>
    <t>Computer software and software licenses costing less than $4M on a per user basis; excludes software maintenance (740916) and software costing $4M or more on a per user basis (760621).</t>
  </si>
  <si>
    <t>740800</t>
  </si>
  <si>
    <t>740801</t>
  </si>
  <si>
    <t>UTL Facilities Managed</t>
  </si>
  <si>
    <t>UTL NonFacilities Managed</t>
  </si>
  <si>
    <t>DO NOT USE</t>
  </si>
  <si>
    <t>Stdnt Aid Dept Other</t>
  </si>
  <si>
    <t>Stdnt Aid Dept Hlth Insurance</t>
  </si>
  <si>
    <t>741957</t>
  </si>
  <si>
    <t>Funds available for a mix of qualified and nonqualified distributions as scholarships, taxable fellowships, grants, grants-in-aid and other non-loan awards to students enrolled at FSU; excludes nonqualified scholarship payments to foreign individuals (742240), STAR Awards (730861), all student aid paid by FSU departments (741957-741958 and 741580) and tuition waivers (742101, 742102 and 742213).</t>
  </si>
  <si>
    <t>Scholarship and other non-loan student aid cancellations and reimbursements.</t>
  </si>
  <si>
    <t>Student aid related to Athletics cost of attendance awards.</t>
  </si>
  <si>
    <t>Need-based aid paid from differential tuition collections.</t>
  </si>
  <si>
    <t>Tuition and fee discounts to students (i.e. non-funded waivers).</t>
  </si>
  <si>
    <t>Student aid paid through Financial Aid for emergency relief.</t>
  </si>
  <si>
    <t>Nonqualified student aid payments processed through Payroll to foreign individuals (non-permanent US residents or non-US citizens).</t>
  </si>
  <si>
    <t>University scholarship allowance for year-end reporting.</t>
  </si>
  <si>
    <t>Student aid distributed from State appropriations.</t>
  </si>
  <si>
    <t>Waivers distributed from State appropriations.</t>
  </si>
  <si>
    <r>
      <rPr>
        <b/>
        <sz val="11"/>
        <color theme="1"/>
        <rFont val="Calibri"/>
        <family val="2"/>
      </rPr>
      <t xml:space="preserve">Athletics Use Only - </t>
    </r>
    <r>
      <rPr>
        <sz val="11"/>
        <color theme="1"/>
        <rFont val="Calibri"/>
        <family val="2"/>
      </rPr>
      <t>Student aid paid for Athletics graduate assistants and managers.</t>
    </r>
  </si>
  <si>
    <t>742104</t>
  </si>
  <si>
    <t>Aux Registration Pmts</t>
  </si>
  <si>
    <t>747800</t>
  </si>
  <si>
    <t>Funds Due FSURF</t>
  </si>
  <si>
    <r>
      <t>C&amp;G Use Only</t>
    </r>
    <r>
      <rPr>
        <sz val="11"/>
        <color theme="1"/>
        <rFont val="Calibri"/>
        <family val="2"/>
      </rPr>
      <t xml:space="preserve"> - Funds due FSURF</t>
    </r>
  </si>
  <si>
    <t>749500</t>
  </si>
  <si>
    <t>Miscellaneous Deposit</t>
  </si>
  <si>
    <r>
      <rPr>
        <b/>
        <sz val="11"/>
        <color theme="1"/>
        <rFont val="Calibri"/>
        <family val="2"/>
      </rPr>
      <t>Controller's Office Use Only</t>
    </r>
    <r>
      <rPr>
        <sz val="11"/>
        <color theme="1"/>
        <rFont val="Calibri"/>
        <family val="2"/>
      </rPr>
      <t xml:space="preserve"> - Miscellaneous deposit</t>
    </r>
  </si>
  <si>
    <t>Student aid paid for by FSU departments for tuition; excludes FSU department-funded aid exclusively for health insurance (741580); also excludes those department-funded student aid payments for any non-tuition charges on a student's account or to disburse various awards and stipends (741958).</t>
  </si>
  <si>
    <t>Student aid paid for by FSU departments for any non-tuition charges on a student's account or to disburse various awards and stipends; excludes FSU department-funded aid exclusively for tuition (741957) or health insurance (741580).</t>
  </si>
  <si>
    <t>Student aid paid for by FSU departments for ONLY health insurance; excludes FSU department-funded aid exclusively for tuition (741957); also excludes those department-funded student aid payments for non-tuition charges (741958).</t>
  </si>
  <si>
    <t>Stdnt Aid Dept Tuition</t>
  </si>
  <si>
    <t>780125</t>
  </si>
  <si>
    <t>710139</t>
  </si>
  <si>
    <t>740241</t>
  </si>
  <si>
    <t>Peer Review/Rsch Board Svc</t>
  </si>
  <si>
    <t>Peer review services for evaluation of scientific, academic, or professional work by others working in the same field and research board and committee member payments to individuals including Community Advisory Boards, Scientific Advisory Boards, Committee Members, and other similar activities such as consulting, advising, reviewing, or sharing opinions on a project or grant, where the individual is considered an expert in the field and acting in a board or committee member capacity. Excludes specific contracted professional and other services such as (740231/740245/740259).</t>
  </si>
  <si>
    <t>749100</t>
  </si>
  <si>
    <t>Internal Investment Interest</t>
  </si>
  <si>
    <t>Professional contracted services not otherwise covered by specific accounts; includes honoraria, substitute teachers and other temporary personnel; excludes specific contracted professional and other services such as accounting/auditing (740211), advertising (740285), construction/renovation (740221 and 740223), engineering (740222), IT (740252), janitorial (740262), landscaping (740268), legal (740258), live performances (740266), manual/day labor (740263), medical (740259), maintenance (740251/740916), management/marketing (740248), mobile (740730), peer/board (740241), scientific (740245), security (740229) and visual arts (740265).</t>
  </si>
  <si>
    <r>
      <rPr>
        <b/>
        <sz val="11"/>
        <color theme="1"/>
        <rFont val="Calibri"/>
        <family val="2"/>
      </rPr>
      <t xml:space="preserve">Controller's Office Use Only </t>
    </r>
    <r>
      <rPr>
        <sz val="11"/>
        <color theme="1"/>
        <rFont val="Calibri"/>
        <family val="2"/>
      </rPr>
      <t>- Internal investment interest</t>
    </r>
  </si>
  <si>
    <t>USPS Paid Parental Leave</t>
  </si>
  <si>
    <t>710135</t>
  </si>
  <si>
    <t>A&amp;P Paid Parental Leave</t>
  </si>
  <si>
    <t>710117</t>
  </si>
  <si>
    <t>Faculty Paid Parental Leave</t>
  </si>
  <si>
    <t>PR Faculty Paid Parental Leave</t>
  </si>
  <si>
    <t>PR A&amp;P Paid Parental Leave</t>
  </si>
  <si>
    <t>PR USPS Paid Parental Leave</t>
  </si>
  <si>
    <t>742226</t>
  </si>
  <si>
    <t>Post Doc Fellow Book/Material</t>
  </si>
  <si>
    <t>Post Doc Fellows (Non-Student &amp; Non-Employee Appointment ONLY) Books and other materials that are NOT used in a professional, academic, or research library belonging to Post Doc Fellows.</t>
  </si>
  <si>
    <t>742227</t>
  </si>
  <si>
    <t>Post Doc Fellow Health Ins</t>
  </si>
  <si>
    <t>Post Doc Fellows (Non-Student &amp; Non-Employee Appointment ONLY) Health Insurance coverage made to Post Doc Fellows.</t>
  </si>
  <si>
    <t>742228</t>
  </si>
  <si>
    <t>Post Doc Fellow Other/Misc</t>
  </si>
  <si>
    <t>Post Doc Fellows (Non-Student &amp; Non-Employee Appointment ONLY)Miscellaneous expenses for Post Doc Fellows: to include relocation and/or childcare expenses.</t>
  </si>
  <si>
    <t>Post Doc Fellow Allowance</t>
  </si>
  <si>
    <t>Post Doc Fellows (Non-Student &amp; Non-Employee Appointment ONLY) Monthly or Semesterly Allowance payments to Post Doc Fellows</t>
  </si>
  <si>
    <t>Postal FedEx Charges</t>
  </si>
  <si>
    <r>
      <rPr>
        <b/>
        <sz val="11"/>
        <color theme="1"/>
        <rFont val="Calibri"/>
        <family val="2"/>
      </rPr>
      <t xml:space="preserve">Postal Services Use Only </t>
    </r>
    <r>
      <rPr>
        <sz val="11"/>
        <color theme="1"/>
        <rFont val="Calibri"/>
        <family val="2"/>
      </rPr>
      <t>- FedEx shipping charges.</t>
    </r>
  </si>
  <si>
    <r>
      <rPr>
        <b/>
        <sz val="11"/>
        <color theme="1"/>
        <rFont val="Calibri"/>
        <family val="2"/>
      </rPr>
      <t>Postal Services Use Only</t>
    </r>
    <r>
      <rPr>
        <sz val="11"/>
        <color theme="1"/>
        <rFont val="Calibri"/>
        <family val="2"/>
      </rPr>
      <t xml:space="preserve"> - UPS, DHL and other non-USPS shipping services.</t>
    </r>
  </si>
  <si>
    <t>742245</t>
  </si>
  <si>
    <t>Sdnt Aid Foreign SPEAR NRA</t>
  </si>
  <si>
    <r>
      <t>Athletics Use Only</t>
    </r>
    <r>
      <rPr>
        <sz val="11"/>
        <color theme="1"/>
        <rFont val="Calibri"/>
        <family val="2"/>
      </rPr>
      <t xml:space="preserve"> - Student athlete aid payments processed through Payroll to foreign individuals (non-permanent US residents or non-US citizens).</t>
    </r>
  </si>
  <si>
    <t>710011</t>
  </si>
  <si>
    <t>Faculty salaries (Non-Clinical &amp; Non-Charter School)</t>
  </si>
  <si>
    <t>710012</t>
  </si>
  <si>
    <t>Clinical Faculty Salaries</t>
  </si>
  <si>
    <t>710013</t>
  </si>
  <si>
    <t>Charter School Faculty salaries</t>
  </si>
  <si>
    <t>710018</t>
  </si>
  <si>
    <t>Faculty bonuses and other nonrecurring wage payments</t>
  </si>
  <si>
    <t>710019</t>
  </si>
  <si>
    <t>Faculty nonrecurring administrative supplements and temporary out of class pay</t>
  </si>
  <si>
    <t>710021</t>
  </si>
  <si>
    <t>Executive Service and Athletic department coach salaries</t>
  </si>
  <si>
    <t>710022</t>
  </si>
  <si>
    <t>Admin &amp; Professional salaries</t>
  </si>
  <si>
    <t>710023</t>
  </si>
  <si>
    <t>Athletic coach supplemental wages</t>
  </si>
  <si>
    <t>710024</t>
  </si>
  <si>
    <t>USPS salaries</t>
  </si>
  <si>
    <t>710028</t>
  </si>
  <si>
    <t>Staff bonuses and other nonrecurring wage payments. Executive Service, A&amp;P, USPS, and Athletic Coach bonuses and other nonrecurring wage payments</t>
  </si>
  <si>
    <t>710029</t>
  </si>
  <si>
    <t>Staff overtime, premium, and temporary out of class pay</t>
  </si>
  <si>
    <t>710511</t>
  </si>
  <si>
    <t>Faculty benefits (Non-Clinical &amp; Non-Charter School)</t>
  </si>
  <si>
    <t>710512</t>
  </si>
  <si>
    <t>Clinical Faculty benefits</t>
  </si>
  <si>
    <t>710513</t>
  </si>
  <si>
    <t>Charter School Faculty benefits</t>
  </si>
  <si>
    <t>710518</t>
  </si>
  <si>
    <t>Faculty bonuses and other nonrecurring wage benefits</t>
  </si>
  <si>
    <t>710519</t>
  </si>
  <si>
    <t>Faculty nonrecurring administrative supplements and temporary out of class benefits</t>
  </si>
  <si>
    <t>710521</t>
  </si>
  <si>
    <t>Executive Service and Athletic department coach benefits</t>
  </si>
  <si>
    <t>710522</t>
  </si>
  <si>
    <t>Admin &amp; Professional benefits</t>
  </si>
  <si>
    <t>710523</t>
  </si>
  <si>
    <t>Athletic coach supplemental wage benefits</t>
  </si>
  <si>
    <t>710524</t>
  </si>
  <si>
    <t>USPS benefits</t>
  </si>
  <si>
    <t>710528</t>
  </si>
  <si>
    <t>Staff bonuses and other nonrecurring wage benefits. Executive Service, A&amp;P, USPS, and Athletic Coach bonuses and other nonrecurring wage benefits</t>
  </si>
  <si>
    <t>710529</t>
  </si>
  <si>
    <t>Staff overtime, premium, and temporary out of class pay benefits</t>
  </si>
  <si>
    <t>720101</t>
  </si>
  <si>
    <t>Graduate Assistant wages</t>
  </si>
  <si>
    <t>720102</t>
  </si>
  <si>
    <t>Post Doctorial Associates wages</t>
  </si>
  <si>
    <t>720103</t>
  </si>
  <si>
    <t>Student Employment wages, excluding Federal Work Study (720123)</t>
  </si>
  <si>
    <t>720104</t>
  </si>
  <si>
    <t>OPS and temporary employee wages excluding graduate assistants, post-doctoral, and student employees</t>
  </si>
  <si>
    <t>720108</t>
  </si>
  <si>
    <t>OPS bonuses and other nonrecurring wage payments</t>
  </si>
  <si>
    <t>720109</t>
  </si>
  <si>
    <t>OPS overtime and temporary out of class pay</t>
  </si>
  <si>
    <t>720531</t>
  </si>
  <si>
    <t>Graduate Assistants benefits</t>
  </si>
  <si>
    <t>720532</t>
  </si>
  <si>
    <t>Post Doctorial Associates benefits</t>
  </si>
  <si>
    <t>720533</t>
  </si>
  <si>
    <t>Student Employment benefits</t>
  </si>
  <si>
    <t>720534</t>
  </si>
  <si>
    <t>OPS and temporary employee benefits excluding graduate assistants, post-doctoral, and student employees</t>
  </si>
  <si>
    <t>720538</t>
  </si>
  <si>
    <t>OPS bonuses and other nonrecurring wage benefits</t>
  </si>
  <si>
    <t>720539</t>
  </si>
  <si>
    <t>OPS overtime and temporary out of class pay benefits</t>
  </si>
  <si>
    <t>740750</t>
  </si>
  <si>
    <t>ITS-Professional Services</t>
  </si>
  <si>
    <t>740751</t>
  </si>
  <si>
    <t>ITS-File Storage/Virtual Compt</t>
  </si>
  <si>
    <t>740752</t>
  </si>
  <si>
    <t>ITS-Phone Services</t>
  </si>
  <si>
    <t>740753</t>
  </si>
  <si>
    <t>Campus Access &amp; Security Svcs</t>
  </si>
  <si>
    <t>740754</t>
  </si>
  <si>
    <t>ITS-Data Circuit Services</t>
  </si>
  <si>
    <t>740755</t>
  </si>
  <si>
    <t>ITS-Non-Recurring Labor &amp; Mat</t>
  </si>
  <si>
    <t>740756</t>
  </si>
  <si>
    <t>ITS-Research Computing</t>
  </si>
  <si>
    <t>740757</t>
  </si>
  <si>
    <t>ITS-Cellphone Services</t>
  </si>
  <si>
    <t>740758</t>
  </si>
  <si>
    <t>ITS-Managed Port Fees</t>
  </si>
  <si>
    <t>740759</t>
  </si>
  <si>
    <t>ITS-Software Licensing Svcs</t>
  </si>
  <si>
    <t>740799</t>
  </si>
  <si>
    <t>ITS-Admin Fees</t>
  </si>
  <si>
    <t>PR Salary Faculty</t>
  </si>
  <si>
    <t>PR Salary Clinical Faculty</t>
  </si>
  <si>
    <t>PR Salary Charter Sch Faculty</t>
  </si>
  <si>
    <t>PR Salary Nonrecur Fac Bonus-1x</t>
  </si>
  <si>
    <t>PR Salary Nonrecur Fac Suppl</t>
  </si>
  <si>
    <t>PR Salary Exec Svc / Athl Coaches</t>
  </si>
  <si>
    <t>PR Salary Admin &amp; Professional</t>
  </si>
  <si>
    <t>PR Salary Athl Coach Supplements</t>
  </si>
  <si>
    <t>PR Salary USPS</t>
  </si>
  <si>
    <t>PR Salary Nonrecur Staff Bonus-1x</t>
  </si>
  <si>
    <t>PR Salary Nonrecur Staff OT-Suppl</t>
  </si>
  <si>
    <t>PR Benefits Faculty</t>
  </si>
  <si>
    <t>PR Benefits Clinical Faculty</t>
  </si>
  <si>
    <t>PR Benefits Charter Sch Faculty</t>
  </si>
  <si>
    <t>PR Benefits Faculty Bonus-1x</t>
  </si>
  <si>
    <t>PR Benefits Faculty Suppl</t>
  </si>
  <si>
    <t>PR Benefits Exec Svc / Athl Coach</t>
  </si>
  <si>
    <t>PR Benefits Admin &amp; Professional</t>
  </si>
  <si>
    <t>PR Benefits Athl Coach Supplement</t>
  </si>
  <si>
    <t>PR Benefits USPS</t>
  </si>
  <si>
    <t>PR Benefits Staff Bonus-1x</t>
  </si>
  <si>
    <t>PR Benefits Staff OT-Suppl</t>
  </si>
  <si>
    <t>PR Wage Graduate Assistants</t>
  </si>
  <si>
    <t>PR Wage Post Doctorial Assoc</t>
  </si>
  <si>
    <t>PR Wage Student Employment</t>
  </si>
  <si>
    <t>PR Wage OPS and Temp</t>
  </si>
  <si>
    <t>PR Wage Nonrecur OPS Bonus-1x</t>
  </si>
  <si>
    <t>PR Wage Nonrecur OPS OT-Suppl</t>
  </si>
  <si>
    <t>PR Benefits Graduate Assistants</t>
  </si>
  <si>
    <t>PR Benefits Post Doctorial Assoc</t>
  </si>
  <si>
    <t>PR Benefits Student Employment</t>
  </si>
  <si>
    <t>PR Benefits OPS and Temp</t>
  </si>
  <si>
    <t>PR Benefits OPS Bonus-1x</t>
  </si>
  <si>
    <t>PR Benefits OPS OT-Suppl</t>
  </si>
  <si>
    <t>720008</t>
  </si>
  <si>
    <t>720009</t>
  </si>
  <si>
    <t>720011</t>
  </si>
  <si>
    <t>720012</t>
  </si>
  <si>
    <t>720015</t>
  </si>
  <si>
    <t>720017</t>
  </si>
  <si>
    <t>720018</t>
  </si>
  <si>
    <t>720019</t>
  </si>
  <si>
    <t>740450</t>
  </si>
  <si>
    <t>740454</t>
  </si>
  <si>
    <t>SubRecipient Incl MTDC $50k</t>
  </si>
  <si>
    <t>740455</t>
  </si>
  <si>
    <t>SubRecipient Excl MTDC $50k</t>
  </si>
  <si>
    <t>740760</t>
  </si>
  <si>
    <t>ITS-Cloud Services</t>
  </si>
  <si>
    <t>743200</t>
  </si>
  <si>
    <t>Loan Disb Federal Grant</t>
  </si>
  <si>
    <t>Payments to subrecipients of Federal sponsored awards for amounts greater than $50K of sub award; these payments are excluded from the modified total direct cost (MTDC) F&amp;A base; this amount IS NOT burdened by F&amp;A per A-21.</t>
  </si>
  <si>
    <t>Payments to subrecipients of Federal sponsored awards up to the first $50K of the amount of the sub award; these payments are included in the modified total direct cost (MTDC) F&amp;A base; this amount IS burdened by F&amp;A per A-21.</t>
  </si>
  <si>
    <t>Books and other reference materials with a unit value less than $250 as well as all electronic resources NOT retained in perpetuity by the University, regardless of cost; excludes library materials costing $250 or more and electronic resources retained by the University in perpetuity (730702); also excludes books and other reference materials costing $10K or more that are not to be used in a University library (760101) and books and other reference materials costing less than $10K that are NOT to be used in a University library (741252).</t>
  </si>
  <si>
    <t>Books, electronic resources retained in perpetuity by the University, and other reference materials that are used in a professional, academic or research library and whose unit value is more than $250; excludes library materials costing less than $250 (730701) as well as all electronic resources NOT retained in perpetuity by the University, regardless of cost; also excludes books and other reference materials costing $10K or more that are NOT to be used in a University library (760101) and books and other reference materials costing less than $10K that are NOT to be used in a University library (741252).</t>
  </si>
  <si>
    <t>Expendable telecommunications parts and equipment costing less than $10K; includes telephones, two-way radios, etc.; excludes telecom equipment costing $10K or more (760601).</t>
  </si>
  <si>
    <t>Expendable office and other furniture/equipment not included in the other Equipment accounts costing less than $10K; includes chairs, janitorial and security equipment, copiers, refrigerators, window treatments, carpets, flooring, mattresses/bedding, banners / signs / decorations, etc.; excludes building supplies (741361), computer/IT (741153), audio/visual (741165), lab/medical (741191) and athletic (741172) equipment, musical instruments (741179), office furniture/equipment costing $10K or more (760201), and office supplies (741101).</t>
  </si>
  <si>
    <t>Expendable computer and IT-related equipment costing less than $10K; includes desktops, laptops, servers, printers, scanners, card readers, flash cards / storage media, network routers / switches, etc.; excludes IT equipment costing $10K or more (760601), print / copy supplies (741102) and software licenses (741145 or 760621).</t>
  </si>
  <si>
    <t>Audio/visual supplies costing less than $10K; includes film, prints, processing chemicals and miscellaneous A/V supply charges from FSU Photo Services; excludes A/V equipment (760361/741165).</t>
  </si>
  <si>
    <t>Expendable audio/visual (A/V) equipment costing less than $10K; includes projectors, cameras, TVs, etc.; excludes A/V equipment costing $10K or more (760361) and A/V supplies (741161).</t>
  </si>
  <si>
    <t>Expendable athletic and recreational equipment costing less than $10K; excludes athletic equipment costing $10K or more (760331), athletic medical supplies (741271), and other athletic supplies (741101).</t>
  </si>
  <si>
    <t>Motor vehicles costing less than $10K; includes  golf carts, passenger cars/trucks, motorcycles, watercraft and ATVs; excludes vehicles costing $10K or more (760701).</t>
  </si>
  <si>
    <t>Musical instruments and related parts / accessories costing less than $10K; excludes instruments costing $10K or more (760311).</t>
  </si>
  <si>
    <t>Expendable furnishings and equipment for scientific, laboratory or medical use costing less than $10K; includes glassware, air/gas tanks, measuring/testing equipment, indicators/reagents, etc.; excludes lab/medical equipment costing $10K or more (760310) and lab/medical supplies such as elements/gases (741271).</t>
  </si>
  <si>
    <t>Educational supplies costing less than $10K; includes textbooks, exam booklets/forms, veterinary equipment, etc.; excludes educational equipment and classroom furnishings costing $10K or more (760201) as well as music/theater supplies (741421).</t>
  </si>
  <si>
    <t>Books and other reference materials that are NOT used in a professional, academic or research library and whose unit value is less than $10K; excludes books and other reference materials not used in libraries whose unit value is $10K or more (760101) as well as library materials costing $250 or more (730702) and library materials costing less than $250 (730701).</t>
  </si>
  <si>
    <t>Landscaping and grounds keeping supplies; includes fertilizers, seeds, mulch, flowers, plants, etc.; excludes expendable equipment such as benches and landscaping equipment costing less than $10K (741121).</t>
  </si>
  <si>
    <t>Expendable building &amp; maintenance equipment costing less than $10K that are not part of a capitalizable construction project; includes electrical, air conditioning / heating and water treatment equipment, motors, generators, etc.; excludes any of these types of materials that are part of construction of new permanent structures or major additions, alterations, installations and reconstruction projects (780001); also excludes building / maint. equipment costing $10K or more (761301).</t>
  </si>
  <si>
    <t>Maintenance and building supplies, materials and minor tools that do not significantly increase the useful life of an asset and cost less than $10K; includes electrical wiring and other hardware, lighting/fixtures, roofing materials, plumbing materials, doors/windows, machine tools, paints, etc.; excludes maintenance of equipment and facilities (740930), building &amp; maintenance equipment costing less than $10K (741361), and landscaping supplies (741281).</t>
  </si>
  <si>
    <t>Freight and shipping of goods; excludes shipping &amp; handling costs charged with capital/OCO items purchased (those costing $10K or more), which should be included in the capitalized cost of those items.</t>
  </si>
  <si>
    <t>Books and other reference materials that are NOT used in a professional, academic or research library and whose unit value is $10K or more; excludes books and other reference materials not used in libraries whose unit value is less than $10K (741252) as well as library materials costing $250 or more (730702) and library materials costing less than $250 (730701).</t>
  </si>
  <si>
    <t>Office furnishings and other equipment costing $10K or more; includes copiers, flooring and floor coverings, signage, lighting, cabinets, refrigerators, etc.; excludes athletic (760331), lab/medical (760310), A/V (760361) and computer/IT (760601) equipment; also excludes office equipment costing less than $10K (741121).</t>
  </si>
  <si>
    <t>Equipment fabricated or constructed by or for the University costing $10K or more. The department Property Custodian should maintain an accurate record of all related expenditures, including, but not limited to, the cost of labor and component parts. Excludes the construction of buildings, facilities and infrastructure (780001).</t>
  </si>
  <si>
    <t>Furnishings and equipment for medical, scientific, or laboratory use costing $10K or more; includes athletic medical equipment; excludes lab/medical equipment costing less than $10K (741191).</t>
  </si>
  <si>
    <t>Musical instruments costing $10K or more; excludes instruments costing less than $10K (741179).</t>
  </si>
  <si>
    <t>Athletic and recreational equipment &amp; gear costing $10K or more; includes tents, swimming pool and lifting equipment; excludes athletic / recreational equipment costing less than $10K (741172).</t>
  </si>
  <si>
    <t>Audio/visual equipment costing $10K or more; includes cameras, projectors, camcorders, TVs, etc.; excludes A/V equipment costing less than $10K (741165).</t>
  </si>
  <si>
    <t>Computers and IT-related hardware costing $10K or more; includes desktops, laptops, servers, network, security and surveillance equipment, etc.; excludes computer/IT equipment costing less than $10K (741153) and software licenses (741145 or 760621).</t>
  </si>
  <si>
    <t>780112</t>
  </si>
  <si>
    <t>Component Unit NonOp Exp</t>
  </si>
  <si>
    <t>Telecommunications-related hardware costing $10K or more; includes IT broadcasting equipment and fax machines.; excludes telecom equipment costing less than $10K (740720).</t>
  </si>
  <si>
    <t>Motor vehicles costing $10K or more; includes passenger cars/trucks, motorcycles, golf carts, watercraft, ATVs, and vehicles regularly used for mass transportation; excludes vehicles costing less than $10K (741173).</t>
  </si>
  <si>
    <t>Capital assets that do not fall into any other category; includes radioactive isotopes costing $10K or more; excludes all capital equipment (760201) as well as capital software (760621).</t>
  </si>
  <si>
    <t>Payment for collections or individual items of significance that are not held for financial gain, but rather for public exhibition, education or research in furtherance of public service costing $10K or more.</t>
  </si>
  <si>
    <t>Modular buildings and portables that cost $10K or more and are not part of a capitalizable construction project.</t>
  </si>
  <si>
    <t>Building &amp; maintenance equipment costing $10K or more that are not part of a capitalizable construction project; includes electrical, air conditioning / heating and water treatment equipment, motors, generators, etc.; excludes any of these types of materials that are part of construction of new permanent structures or major additions, alterations, installations and reconstruction projects (780001); also excludes building / maint. equipment costing less than $10K (741361).</t>
  </si>
  <si>
    <t>Freight and shipping/handling of goods associated with capital items (those costing $10K or more); excludes shipping &amp; handling costs for expendable items (741521)</t>
  </si>
  <si>
    <t>Research Appropriations Exp</t>
  </si>
  <si>
    <t>State appropriations received for use by a specific research-related activity; to be used with Account 601010 when transferring funds out from E&amp;G to a sponsored project.</t>
  </si>
  <si>
    <r>
      <rPr>
        <b/>
        <sz val="11"/>
        <color theme="1"/>
        <rFont val="Calibri"/>
        <family val="2"/>
      </rPr>
      <t>ITS Use Only</t>
    </r>
    <r>
      <rPr>
        <sz val="11"/>
        <color theme="1"/>
        <rFont val="Calibri"/>
        <family val="2"/>
      </rPr>
      <t xml:space="preserve"> - Cloud Service charges.</t>
    </r>
  </si>
  <si>
    <r>
      <rPr>
        <b/>
        <sz val="11"/>
        <color theme="1"/>
        <rFont val="Calibri"/>
        <family val="2"/>
      </rPr>
      <t xml:space="preserve">Controller's Office Use Only </t>
    </r>
    <r>
      <rPr>
        <sz val="11"/>
        <color theme="1"/>
        <rFont val="Calibri"/>
        <family val="2"/>
      </rPr>
      <t>- Loan Disbursements Federal Grants</t>
    </r>
  </si>
  <si>
    <t>Payments to University Component Units to finance nonoperating expenditures.</t>
  </si>
  <si>
    <t>740745</t>
  </si>
  <si>
    <t>Purchases by FSU departments for Cloud Services from an external vendor and not from ITS.  For internal purchases from ITS use account 740760.</t>
  </si>
  <si>
    <r>
      <rPr>
        <b/>
        <sz val="11"/>
        <color theme="1"/>
        <rFont val="Calibri"/>
        <family val="2"/>
      </rPr>
      <t>ITS Use Only</t>
    </r>
    <r>
      <rPr>
        <sz val="11"/>
        <color theme="1"/>
        <rFont val="Calibri"/>
        <family val="2"/>
      </rPr>
      <t xml:space="preserve"> - Administrative Fees.</t>
    </r>
  </si>
  <si>
    <r>
      <rPr>
        <b/>
        <sz val="11"/>
        <color theme="1"/>
        <rFont val="Calibri"/>
        <family val="2"/>
      </rPr>
      <t>ITS Use Only</t>
    </r>
    <r>
      <rPr>
        <sz val="11"/>
        <color theme="1"/>
        <rFont val="Calibri"/>
        <family val="2"/>
      </rPr>
      <t xml:space="preserve"> - Cellphone Service charges.</t>
    </r>
  </si>
  <si>
    <r>
      <rPr>
        <b/>
        <sz val="11"/>
        <color theme="1"/>
        <rFont val="Calibri"/>
        <family val="2"/>
      </rPr>
      <t>ITS Use Only</t>
    </r>
    <r>
      <rPr>
        <sz val="11"/>
        <color theme="1"/>
        <rFont val="Calibri"/>
        <family val="2"/>
      </rPr>
      <t xml:space="preserve"> - Data Circuit Service charges.</t>
    </r>
  </si>
  <si>
    <r>
      <rPr>
        <b/>
        <sz val="11"/>
        <color theme="1"/>
        <rFont val="Calibri"/>
        <family val="2"/>
      </rPr>
      <t>ITS Use Only</t>
    </r>
    <r>
      <rPr>
        <sz val="11"/>
        <color theme="1"/>
        <rFont val="Calibri"/>
        <family val="2"/>
      </rPr>
      <t xml:space="preserve"> - File Storage and Virtual Computing charges.</t>
    </r>
  </si>
  <si>
    <r>
      <rPr>
        <b/>
        <sz val="11"/>
        <color theme="1"/>
        <rFont val="Calibri"/>
        <family val="2"/>
      </rPr>
      <t>ITS Use Only</t>
    </r>
    <r>
      <rPr>
        <sz val="11"/>
        <color theme="1"/>
        <rFont val="Calibri"/>
        <family val="2"/>
      </rPr>
      <t xml:space="preserve"> - Managed Port Fees.</t>
    </r>
  </si>
  <si>
    <r>
      <rPr>
        <b/>
        <sz val="11"/>
        <color theme="1"/>
        <rFont val="Calibri"/>
        <family val="2"/>
      </rPr>
      <t>ITS Use Only</t>
    </r>
    <r>
      <rPr>
        <sz val="11"/>
        <color theme="1"/>
        <rFont val="Calibri"/>
        <family val="2"/>
      </rPr>
      <t xml:space="preserve"> - Non Recurring Labor and Material charges.</t>
    </r>
  </si>
  <si>
    <r>
      <rPr>
        <b/>
        <sz val="11"/>
        <color theme="1"/>
        <rFont val="Calibri"/>
        <family val="2"/>
      </rPr>
      <t>ITS Use Only</t>
    </r>
    <r>
      <rPr>
        <sz val="11"/>
        <color theme="1"/>
        <rFont val="Calibri"/>
        <family val="2"/>
      </rPr>
      <t xml:space="preserve"> - Phone Service charges.</t>
    </r>
  </si>
  <si>
    <r>
      <rPr>
        <b/>
        <sz val="11"/>
        <color theme="1"/>
        <rFont val="Calibri"/>
        <family val="2"/>
      </rPr>
      <t>ITS Use Only</t>
    </r>
    <r>
      <rPr>
        <sz val="11"/>
        <color theme="1"/>
        <rFont val="Calibri"/>
        <family val="2"/>
      </rPr>
      <t xml:space="preserve"> - Professional Service charges.</t>
    </r>
  </si>
  <si>
    <r>
      <rPr>
        <b/>
        <sz val="11"/>
        <color theme="1"/>
        <rFont val="Calibri"/>
        <family val="2"/>
      </rPr>
      <t>ITS Use Only</t>
    </r>
    <r>
      <rPr>
        <sz val="11"/>
        <color theme="1"/>
        <rFont val="Calibri"/>
        <family val="2"/>
      </rPr>
      <t xml:space="preserve"> - Research Computing charges.</t>
    </r>
  </si>
  <si>
    <r>
      <rPr>
        <b/>
        <sz val="11"/>
        <color theme="1"/>
        <rFont val="Calibri"/>
        <family val="2"/>
      </rPr>
      <t>ITS Use Only</t>
    </r>
    <r>
      <rPr>
        <sz val="11"/>
        <color theme="1"/>
        <rFont val="Calibri"/>
        <family val="2"/>
      </rPr>
      <t xml:space="preserve"> - Software Licensing Service charges.</t>
    </r>
  </si>
  <si>
    <t>780101</t>
  </si>
  <si>
    <t>Trf Out Athletics from Auxiliary</t>
  </si>
  <si>
    <t>Cash transfers from Auxiliary/Designated FSU departments to FSU Athletics as authorized by BOG Regulation 9.013. Used with Transfer In Account 665006.</t>
  </si>
  <si>
    <t>790005</t>
  </si>
  <si>
    <r>
      <rPr>
        <b/>
        <sz val="11"/>
        <color theme="1"/>
        <rFont val="Calibri"/>
        <family val="2"/>
      </rPr>
      <t>Controller's Office Use Only</t>
    </r>
    <r>
      <rPr>
        <sz val="11"/>
        <color theme="1"/>
        <rFont val="Calibri"/>
        <family val="2"/>
      </rPr>
      <t xml:space="preserve"> - Amortization of prepaid expenses.</t>
    </r>
  </si>
  <si>
    <t>790280</t>
  </si>
  <si>
    <t>Amort Exp RTU Leases</t>
  </si>
  <si>
    <r>
      <rPr>
        <b/>
        <sz val="11"/>
        <color theme="1"/>
        <rFont val="Calibri"/>
        <family val="2"/>
      </rPr>
      <t>Controller's Office Use Only</t>
    </r>
    <r>
      <rPr>
        <sz val="11"/>
        <color theme="1"/>
        <rFont val="Calibri"/>
        <family val="2"/>
      </rPr>
      <t xml:space="preserve"> - Amortization expense on right-to-use leases.</t>
    </r>
  </si>
  <si>
    <t>790290</t>
  </si>
  <si>
    <t>Amort Exp RTU SBITA</t>
  </si>
  <si>
    <r>
      <rPr>
        <b/>
        <sz val="11"/>
        <color theme="1"/>
        <rFont val="Calibri"/>
        <family val="2"/>
      </rPr>
      <t>Controller's Office Use Only</t>
    </r>
    <r>
      <rPr>
        <sz val="11"/>
        <color theme="1"/>
        <rFont val="Calibri"/>
        <family val="2"/>
      </rPr>
      <t xml:space="preserve"> - Amortization expense on right-to-use </t>
    </r>
    <r>
      <rPr>
        <sz val="11"/>
        <color theme="1"/>
        <rFont val="Calibri"/>
        <family val="2"/>
      </rPr>
      <t>SBITAs.</t>
    </r>
  </si>
  <si>
    <t>Cloud Services - External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</si>
</sst>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sz val="11"/>
      <color theme="1"/>
      <name val="Calibri"/>
      <family val="2"/>
    </font>
    <font>
      <sz val="11"/>
      <color theme="1"/>
      <name val="Calibri"/>
      <family val="2"/>
    </font>
    <font>
      <sz val="11"/>
      <color theme="1"/>
      <name val="Calibri"/>
      <family val="2"/>
    </font>
    <font>
      <sz val="11"/>
      <color theme="1"/>
      <name val="Calibri"/>
      <family val="2"/>
    </font>
    <font>
      <b/>
      <sz val="11"/>
      <color rgb="FF000000"/>
      <name val="Calibri"/>
      <family val="2"/>
    </font>
    <font>
      <sz val="11"/>
      <color theme="1"/>
      <name val="Calibri"/>
      <family val="2"/>
    </font>
    <font>
      <sz val="11"/>
      <color rgb="FF000000"/>
      <name val="Calibri"/>
      <family val="2"/>
    </font>
    <font>
      <b/>
      <sz val="11"/>
      <color theme="1"/>
      <name val="Calibri"/>
      <family val="2"/>
    </font>
    <font>
      <b/>
      <i/>
      <sz val="11"/>
      <color theme="1"/>
      <name val="Calibri"/>
      <family val="2"/>
    </font>
    <font>
      <b/>
      <sz val="11"/>
      <color theme="1"/>
      <name val="Calibri"/>
      <family val="2"/>
      <scheme val="minor"/>
    </font>
    <font>
      <i/>
      <sz val="11"/>
      <color theme="1"/>
      <name val="Calibri"/>
      <family val="2"/>
      <scheme val="minor"/>
    </font>
    <font>
      <i/>
      <sz val="11"/>
      <color theme="1"/>
      <name val="Calibri"/>
      <family val="2"/>
    </font>
    <font>
      <sz val="9"/>
      <color indexed="81"/>
      <name val="Tahoma"/>
      <family val="2"/>
    </font>
    <font>
      <b/>
      <i/>
      <sz val="11"/>
      <color theme="1"/>
      <name val="Calibri"/>
      <family val="2"/>
      <scheme val="minor"/>
    </font>
    <font>
      <sz val="11"/>
      <color indexed="8"/>
      <name val="Calibri"/>
      <family val="2"/>
      <scheme val="minor"/>
    </font>
  </fonts>
  <fills count="5">
    <fill>
      <patternFill patternType="none"/>
    </fill>
    <fill>
      <patternFill patternType="gray125"/>
    </fill>
    <fill>
      <patternFill patternType="solid">
        <fgColor rgb="FFD9D9D9"/>
        <bgColor rgb="FF000000"/>
      </patternFill>
    </fill>
    <fill>
      <patternFill patternType="solid">
        <fgColor rgb="FFFFFF00"/>
        <bgColor rgb="FF000000"/>
      </patternFill>
    </fill>
    <fill>
      <patternFill patternType="solid">
        <fgColor rgb="FFFFFF00"/>
        <bgColor indexed="64"/>
      </patternFill>
    </fill>
  </fills>
  <borders count="7">
    <border>
      <left/>
      <right/>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s>
  <cellStyleXfs count="2">
    <xf numFmtId="0" fontId="0" fillId="0" borderId="0"/>
    <xf numFmtId="0" fontId="15" fillId="0" borderId="0"/>
  </cellStyleXfs>
  <cellXfs count="54">
    <xf numFmtId="0" fontId="0" fillId="0" borderId="0" xfId="0"/>
    <xf numFmtId="49" fontId="5" fillId="2" borderId="1" xfId="0" applyNumberFormat="1" applyFont="1" applyFill="1" applyBorder="1" applyAlignment="1">
      <alignment horizontal="center" wrapText="1"/>
    </xf>
    <xf numFmtId="0" fontId="6" fillId="0" borderId="0" xfId="0" applyFont="1" applyAlignment="1">
      <alignment horizontal="center" wrapText="1"/>
    </xf>
    <xf numFmtId="0" fontId="6" fillId="0" borderId="0" xfId="0" applyFont="1" applyAlignment="1">
      <alignment horizontal="center"/>
    </xf>
    <xf numFmtId="0" fontId="6" fillId="0" borderId="0" xfId="0" applyFont="1"/>
    <xf numFmtId="49" fontId="6" fillId="0" borderId="0" xfId="0" applyNumberFormat="1" applyFont="1" applyAlignment="1">
      <alignment horizontal="center"/>
    </xf>
    <xf numFmtId="0" fontId="6" fillId="0" borderId="0" xfId="0" applyFont="1" applyAlignment="1">
      <alignment horizontal="left" wrapText="1"/>
    </xf>
    <xf numFmtId="49" fontId="5" fillId="2" borderId="6" xfId="0" applyNumberFormat="1" applyFont="1" applyFill="1" applyBorder="1" applyAlignment="1">
      <alignment horizontal="center" wrapText="1"/>
    </xf>
    <xf numFmtId="0" fontId="2" fillId="0" borderId="4" xfId="0" applyFont="1" applyBorder="1" applyAlignment="1">
      <alignment horizontal="center" wrapText="1"/>
    </xf>
    <xf numFmtId="0" fontId="2" fillId="0" borderId="0" xfId="0" applyFont="1" applyAlignment="1">
      <alignment horizontal="center" wrapText="1"/>
    </xf>
    <xf numFmtId="0" fontId="1" fillId="0" borderId="0" xfId="0" applyFont="1" applyAlignment="1">
      <alignment horizontal="center" wrapText="1"/>
    </xf>
    <xf numFmtId="0" fontId="1" fillId="0" borderId="0" xfId="0" applyFont="1"/>
    <xf numFmtId="49" fontId="5" fillId="2" borderId="2" xfId="0" applyNumberFormat="1" applyFont="1" applyFill="1" applyBorder="1" applyAlignment="1">
      <alignment horizontal="center" wrapText="1"/>
    </xf>
    <xf numFmtId="49" fontId="5" fillId="3" borderId="3" xfId="0" applyNumberFormat="1" applyFont="1" applyFill="1" applyBorder="1" applyAlignment="1">
      <alignment horizontal="center" wrapText="1"/>
    </xf>
    <xf numFmtId="49" fontId="5" fillId="3" borderId="1" xfId="0" applyNumberFormat="1" applyFont="1" applyFill="1" applyBorder="1" applyAlignment="1">
      <alignment horizontal="center" wrapText="1"/>
    </xf>
    <xf numFmtId="49" fontId="1" fillId="4" borderId="4" xfId="0" applyNumberFormat="1" applyFont="1" applyFill="1" applyBorder="1" applyAlignment="1">
      <alignment horizontal="center"/>
    </xf>
    <xf numFmtId="0" fontId="1" fillId="4" borderId="4" xfId="0" applyFont="1" applyFill="1" applyBorder="1" applyAlignment="1">
      <alignment horizontal="left" wrapText="1"/>
    </xf>
    <xf numFmtId="49" fontId="6" fillId="0" borderId="5" xfId="0" applyNumberFormat="1" applyFont="1" applyBorder="1" applyAlignment="1">
      <alignment horizontal="center"/>
    </xf>
    <xf numFmtId="0" fontId="7" fillId="0" borderId="5" xfId="0" applyFont="1" applyBorder="1" applyAlignment="1">
      <alignment horizontal="center" wrapText="1"/>
    </xf>
    <xf numFmtId="0" fontId="6" fillId="0" borderId="5" xfId="0" applyFont="1" applyBorder="1" applyAlignment="1">
      <alignment horizontal="left" wrapText="1"/>
    </xf>
    <xf numFmtId="49" fontId="6" fillId="0" borderId="4" xfId="0" applyNumberFormat="1" applyFont="1" applyBorder="1" applyAlignment="1">
      <alignment horizontal="center"/>
    </xf>
    <xf numFmtId="49" fontId="6" fillId="0" borderId="4" xfId="0" applyNumberFormat="1" applyFont="1" applyBorder="1" applyAlignment="1">
      <alignment horizontal="left" wrapText="1"/>
    </xf>
    <xf numFmtId="0" fontId="6" fillId="0" borderId="4" xfId="0" applyFont="1" applyBorder="1" applyAlignment="1">
      <alignment horizontal="left" wrapText="1"/>
    </xf>
    <xf numFmtId="0" fontId="6" fillId="0" borderId="4" xfId="0" applyFont="1" applyBorder="1" applyAlignment="1">
      <alignment horizontal="center" wrapText="1"/>
    </xf>
    <xf numFmtId="0" fontId="1" fillId="0" borderId="4" xfId="0" applyFont="1" applyBorder="1" applyAlignment="1">
      <alignment horizontal="left" wrapText="1"/>
    </xf>
    <xf numFmtId="49" fontId="1" fillId="0" borderId="4" xfId="0" applyNumberFormat="1" applyFont="1" applyBorder="1" applyAlignment="1">
      <alignment horizontal="center"/>
    </xf>
    <xf numFmtId="49" fontId="6" fillId="0" borderId="4" xfId="0" applyNumberFormat="1" applyFont="1" applyBorder="1" applyAlignment="1">
      <alignment horizontal="center" wrapText="1"/>
    </xf>
    <xf numFmtId="49" fontId="1" fillId="0" borderId="4" xfId="0" applyNumberFormat="1" applyFont="1" applyBorder="1" applyAlignment="1">
      <alignment horizontal="left" wrapText="1"/>
    </xf>
    <xf numFmtId="49" fontId="4" fillId="0" borderId="4" xfId="0" applyNumberFormat="1" applyFont="1" applyBorder="1" applyAlignment="1">
      <alignment horizontal="left" wrapText="1"/>
    </xf>
    <xf numFmtId="0" fontId="1" fillId="0" borderId="4" xfId="0" applyFont="1" applyBorder="1" applyAlignment="1">
      <alignment horizontal="center" wrapText="1"/>
    </xf>
    <xf numFmtId="49" fontId="1" fillId="0" borderId="4" xfId="0" applyNumberFormat="1" applyFont="1" applyBorder="1" applyAlignment="1">
      <alignment horizontal="center" wrapText="1"/>
    </xf>
    <xf numFmtId="49" fontId="0" fillId="0" borderId="4" xfId="0" applyNumberFormat="1" applyBorder="1" applyAlignment="1">
      <alignment wrapText="1"/>
    </xf>
    <xf numFmtId="0" fontId="4" fillId="0" borderId="4" xfId="0" applyFont="1" applyBorder="1" applyAlignment="1">
      <alignment horizontal="left" wrapText="1"/>
    </xf>
    <xf numFmtId="49" fontId="6" fillId="0" borderId="4" xfId="0" quotePrefix="1" applyNumberFormat="1" applyFont="1" applyBorder="1" applyAlignment="1">
      <alignment horizontal="center"/>
    </xf>
    <xf numFmtId="0" fontId="1" fillId="0" borderId="4" xfId="0" applyFont="1" applyBorder="1" applyAlignment="1">
      <alignment horizontal="center"/>
    </xf>
    <xf numFmtId="49" fontId="5" fillId="0" borderId="4" xfId="0" applyNumberFormat="1" applyFont="1" applyBorder="1" applyAlignment="1">
      <alignment horizontal="left" wrapText="1"/>
    </xf>
    <xf numFmtId="0" fontId="6" fillId="0" borderId="4" xfId="0" applyFont="1" applyBorder="1" applyAlignment="1">
      <alignment horizontal="justify" wrapText="1"/>
    </xf>
    <xf numFmtId="49" fontId="8" fillId="0" borderId="4" xfId="0" applyNumberFormat="1" applyFont="1" applyBorder="1" applyAlignment="1">
      <alignment horizontal="left" wrapText="1"/>
    </xf>
    <xf numFmtId="0" fontId="1" fillId="0" borderId="4" xfId="0" applyFont="1" applyBorder="1" applyAlignment="1">
      <alignment horizontal="justify" wrapText="1"/>
    </xf>
    <xf numFmtId="0" fontId="3" fillId="0" borderId="4" xfId="0" applyFont="1" applyBorder="1" applyAlignment="1">
      <alignment horizontal="center" wrapText="1"/>
    </xf>
    <xf numFmtId="49" fontId="2" fillId="0" borderId="4" xfId="0" applyNumberFormat="1" applyFont="1" applyBorder="1" applyAlignment="1">
      <alignment horizontal="left" wrapText="1"/>
    </xf>
    <xf numFmtId="49" fontId="6" fillId="0" borderId="5" xfId="0" applyNumberFormat="1" applyFont="1" applyBorder="1" applyAlignment="1">
      <alignment horizontal="left" wrapText="1"/>
    </xf>
    <xf numFmtId="49" fontId="0" fillId="0" borderId="4" xfId="0" applyNumberFormat="1" applyBorder="1" applyAlignment="1">
      <alignment horizontal="center"/>
    </xf>
    <xf numFmtId="49" fontId="0" fillId="0" borderId="4" xfId="0" applyNumberFormat="1" applyBorder="1" applyAlignment="1">
      <alignment horizontal="left" wrapText="1"/>
    </xf>
    <xf numFmtId="0" fontId="1" fillId="0" borderId="4" xfId="0" applyFont="1" applyBorder="1" applyAlignment="1">
      <alignment wrapText="1"/>
    </xf>
    <xf numFmtId="0" fontId="4" fillId="0" borderId="4" xfId="0" applyFont="1" applyBorder="1" applyAlignment="1">
      <alignment wrapText="1"/>
    </xf>
    <xf numFmtId="49" fontId="1" fillId="0" borderId="5" xfId="0" applyNumberFormat="1" applyFont="1" applyBorder="1" applyAlignment="1">
      <alignment horizontal="center"/>
    </xf>
    <xf numFmtId="0" fontId="1" fillId="0" borderId="5" xfId="0" applyFont="1" applyBorder="1" applyAlignment="1">
      <alignment horizontal="left" wrapText="1"/>
    </xf>
    <xf numFmtId="0" fontId="7" fillId="4" borderId="4" xfId="0" applyFont="1" applyFill="1" applyBorder="1" applyAlignment="1">
      <alignment horizontal="center" wrapText="1"/>
    </xf>
    <xf numFmtId="49" fontId="6" fillId="0" borderId="0" xfId="0" applyNumberFormat="1" applyFont="1" applyAlignment="1">
      <alignment horizontal="left" wrapText="1"/>
    </xf>
    <xf numFmtId="49" fontId="1" fillId="0" borderId="0" xfId="0" applyNumberFormat="1" applyFont="1" applyAlignment="1">
      <alignment horizontal="left" wrapText="1"/>
    </xf>
    <xf numFmtId="0" fontId="6" fillId="0" borderId="5" xfId="0" applyFont="1" applyBorder="1" applyAlignment="1">
      <alignment horizontal="center" wrapText="1"/>
    </xf>
    <xf numFmtId="49" fontId="4" fillId="0" borderId="0" xfId="0" applyNumberFormat="1" applyFont="1" applyAlignment="1">
      <alignment horizontal="left" wrapText="1"/>
    </xf>
    <xf numFmtId="0" fontId="1" fillId="4" borderId="4" xfId="0" applyFont="1" applyFill="1" applyBorder="1" applyAlignment="1">
      <alignment horizontal="center"/>
    </xf>
  </cellXfs>
  <cellStyles count="2">
    <cellStyle name="Normal" xfId="0" builtinId="0"/>
    <cellStyle name="Normal 2" xfId="1" xr:uid="{6342222B-810D-4E56-8448-5514F78C9A25}"/>
  </cellStyles>
  <dxfs count="2">
    <dxf>
      <fill>
        <patternFill>
          <bgColor rgb="FFFFC000"/>
        </patternFill>
      </fill>
    </dxf>
    <dxf>
      <fill>
        <patternFill>
          <bgColor rgb="FFFFC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542"/>
  <sheetViews>
    <sheetView tabSelected="1" zoomScale="85" zoomScaleNormal="85" workbookViewId="0">
      <pane ySplit="1" topLeftCell="A2" activePane="bottomLeft" state="frozen"/>
      <selection pane="bottomLeft" activeCell="A2" sqref="A2"/>
    </sheetView>
  </sheetViews>
  <sheetFormatPr defaultColWidth="9.140625" defaultRowHeight="15" x14ac:dyDescent="0.25"/>
  <cols>
    <col min="1" max="1" width="12.7109375" style="5" bestFit="1" customWidth="1"/>
    <col min="2" max="2" width="29.7109375" style="2" customWidth="1"/>
    <col min="3" max="3" width="57.28515625" style="6" customWidth="1"/>
    <col min="4" max="4" width="9.140625" style="5" customWidth="1"/>
    <col min="5" max="5" width="12.42578125" style="5" customWidth="1"/>
    <col min="6" max="6" width="14.140625" style="5" bestFit="1" customWidth="1"/>
    <col min="7" max="7" width="36.7109375" style="3" hidden="1" customWidth="1"/>
    <col min="8" max="8" width="6.85546875" style="3" hidden="1" customWidth="1"/>
    <col min="9" max="9" width="9.140625" style="4" hidden="1" customWidth="1"/>
    <col min="10" max="16384" width="9.140625" style="4"/>
  </cols>
  <sheetData>
    <row r="1" spans="1:9" s="2" customFormat="1" ht="30.75" thickBot="1" x14ac:dyDescent="0.3">
      <c r="A1" s="1" t="s">
        <v>0</v>
      </c>
      <c r="B1" s="7" t="s">
        <v>1</v>
      </c>
      <c r="C1" s="7" t="s">
        <v>2</v>
      </c>
      <c r="D1" s="7" t="s">
        <v>3</v>
      </c>
      <c r="E1" s="7" t="s">
        <v>1001</v>
      </c>
      <c r="F1" s="12" t="s">
        <v>1002</v>
      </c>
      <c r="G1" s="13" t="s">
        <v>4</v>
      </c>
      <c r="H1" s="14" t="s">
        <v>5</v>
      </c>
      <c r="I1" s="14" t="s">
        <v>1098</v>
      </c>
    </row>
    <row r="2" spans="1:9" ht="45" x14ac:dyDescent="0.25">
      <c r="A2" s="17" t="s">
        <v>327</v>
      </c>
      <c r="B2" s="18" t="s">
        <v>328</v>
      </c>
      <c r="C2" s="19" t="s">
        <v>329</v>
      </c>
      <c r="D2" s="17" t="s">
        <v>225</v>
      </c>
      <c r="E2" s="17" t="s">
        <v>990</v>
      </c>
      <c r="F2" s="17" t="s">
        <v>1228</v>
      </c>
      <c r="G2" s="9" t="str">
        <f t="shared" ref="G2:G8" si="0">IF(LEFT(C2,6)="Recomm",VLOOKUP(I2,A:B,2,FALSE),B2)</f>
        <v>Ad/Promotional Employment</v>
      </c>
      <c r="H2" t="str">
        <f t="shared" ref="H2:H8" si="1">IF(LEFT(C2,6)="Recomm","Minor","Major")</f>
        <v>Major</v>
      </c>
      <c r="I2" s="4" t="str">
        <f t="shared" ref="I2:I8" si="2">IF(H2="Major",A2,RIGHT(C2,6))</f>
        <v>740282</v>
      </c>
    </row>
    <row r="3" spans="1:9" ht="60" x14ac:dyDescent="0.25">
      <c r="A3" s="17" t="s">
        <v>332</v>
      </c>
      <c r="B3" s="18" t="s">
        <v>333</v>
      </c>
      <c r="C3" s="41" t="s">
        <v>334</v>
      </c>
      <c r="D3" s="17" t="s">
        <v>225</v>
      </c>
      <c r="E3" s="17" t="s">
        <v>990</v>
      </c>
      <c r="F3" s="17" t="s">
        <v>1228</v>
      </c>
      <c r="G3" s="9" t="str">
        <f t="shared" si="0"/>
        <v>Ad/Promotional Goods</v>
      </c>
      <c r="H3" t="str">
        <f t="shared" si="1"/>
        <v>Major</v>
      </c>
      <c r="I3" s="4" t="str">
        <f t="shared" si="2"/>
        <v>740284</v>
      </c>
    </row>
    <row r="4" spans="1:9" ht="60" x14ac:dyDescent="0.25">
      <c r="A4" s="17" t="s">
        <v>335</v>
      </c>
      <c r="B4" s="18" t="s">
        <v>336</v>
      </c>
      <c r="C4" s="19" t="s">
        <v>337</v>
      </c>
      <c r="D4" s="17" t="s">
        <v>225</v>
      </c>
      <c r="E4" s="17" t="s">
        <v>990</v>
      </c>
      <c r="F4" s="17" t="s">
        <v>1228</v>
      </c>
      <c r="G4" s="9" t="str">
        <f t="shared" si="0"/>
        <v>Ad/Promotional Services</v>
      </c>
      <c r="H4" t="str">
        <f t="shared" si="1"/>
        <v>Major</v>
      </c>
      <c r="I4" s="4" t="str">
        <f t="shared" si="2"/>
        <v>740285</v>
      </c>
    </row>
    <row r="5" spans="1:9" ht="30" x14ac:dyDescent="0.25">
      <c r="A5" s="17" t="s">
        <v>59</v>
      </c>
      <c r="B5" s="51" t="s">
        <v>60</v>
      </c>
      <c r="C5" s="41" t="s">
        <v>1326</v>
      </c>
      <c r="D5" s="17" t="s">
        <v>8</v>
      </c>
      <c r="E5" s="17" t="s">
        <v>977</v>
      </c>
      <c r="F5" s="17" t="s">
        <v>145</v>
      </c>
      <c r="G5" s="9" t="str">
        <f t="shared" si="0"/>
        <v>Additional Deferred Comp</v>
      </c>
      <c r="H5" t="str">
        <f t="shared" si="1"/>
        <v>Major</v>
      </c>
      <c r="I5" s="4" t="str">
        <f t="shared" si="2"/>
        <v>710155</v>
      </c>
    </row>
    <row r="6" spans="1:9" ht="45" x14ac:dyDescent="0.25">
      <c r="A6" s="17" t="s">
        <v>1258</v>
      </c>
      <c r="B6" s="51" t="s">
        <v>1259</v>
      </c>
      <c r="C6" s="47" t="s">
        <v>1301</v>
      </c>
      <c r="D6" s="17" t="s">
        <v>144</v>
      </c>
      <c r="E6" s="17" t="s">
        <v>1341</v>
      </c>
      <c r="F6" s="46" t="s">
        <v>1257</v>
      </c>
      <c r="G6" s="9" t="str">
        <f t="shared" si="0"/>
        <v>Admin Fee - FSU Foundation</v>
      </c>
      <c r="H6" t="str">
        <f t="shared" si="1"/>
        <v>Major</v>
      </c>
      <c r="I6" s="4" t="str">
        <f t="shared" si="2"/>
        <v>780302</v>
      </c>
    </row>
    <row r="7" spans="1:9" x14ac:dyDescent="0.25">
      <c r="A7" s="20" t="s">
        <v>330</v>
      </c>
      <c r="B7" s="23" t="s">
        <v>331</v>
      </c>
      <c r="C7" s="21" t="s">
        <v>326</v>
      </c>
      <c r="D7" s="20" t="s">
        <v>144</v>
      </c>
      <c r="E7" s="20" t="s">
        <v>990</v>
      </c>
      <c r="F7" s="20" t="s">
        <v>1228</v>
      </c>
      <c r="G7" s="9" t="str">
        <f t="shared" si="0"/>
        <v>Ad/Promotional Services</v>
      </c>
      <c r="H7" t="str">
        <f t="shared" si="1"/>
        <v>Minor</v>
      </c>
      <c r="I7" s="4" t="str">
        <f t="shared" si="2"/>
        <v>740285</v>
      </c>
    </row>
    <row r="8" spans="1:9" x14ac:dyDescent="0.25">
      <c r="A8" s="20" t="s">
        <v>324</v>
      </c>
      <c r="B8" s="23" t="s">
        <v>325</v>
      </c>
      <c r="C8" s="21" t="s">
        <v>326</v>
      </c>
      <c r="D8" s="20" t="s">
        <v>144</v>
      </c>
      <c r="E8" s="20" t="s">
        <v>990</v>
      </c>
      <c r="F8" s="20" t="s">
        <v>1228</v>
      </c>
      <c r="G8" s="9" t="str">
        <f t="shared" si="0"/>
        <v>Ad/Promotional Services</v>
      </c>
      <c r="H8" t="str">
        <f t="shared" si="1"/>
        <v>Minor</v>
      </c>
      <c r="I8" s="4" t="str">
        <f t="shared" si="2"/>
        <v>740285</v>
      </c>
    </row>
    <row r="9" spans="1:9" ht="30" x14ac:dyDescent="0.25">
      <c r="A9" s="15" t="s">
        <v>1620</v>
      </c>
      <c r="B9" s="48" t="s">
        <v>1621</v>
      </c>
      <c r="C9" s="16" t="s">
        <v>1622</v>
      </c>
      <c r="D9" s="15" t="s">
        <v>144</v>
      </c>
      <c r="E9" s="15" t="s">
        <v>145</v>
      </c>
      <c r="F9" s="15" t="s">
        <v>145</v>
      </c>
      <c r="G9" s="9"/>
      <c r="H9"/>
    </row>
    <row r="10" spans="1:9" ht="30" x14ac:dyDescent="0.25">
      <c r="A10" s="15" t="s">
        <v>1623</v>
      </c>
      <c r="B10" s="48" t="s">
        <v>1624</v>
      </c>
      <c r="C10" s="16" t="s">
        <v>1625</v>
      </c>
      <c r="D10" s="15" t="s">
        <v>144</v>
      </c>
      <c r="E10" s="15" t="s">
        <v>145</v>
      </c>
      <c r="F10" s="15" t="s">
        <v>145</v>
      </c>
      <c r="G10" s="9"/>
      <c r="H10"/>
    </row>
    <row r="11" spans="1:9" x14ac:dyDescent="0.25">
      <c r="A11" s="20" t="s">
        <v>269</v>
      </c>
      <c r="B11" s="23" t="s">
        <v>270</v>
      </c>
      <c r="C11" s="21" t="s">
        <v>271</v>
      </c>
      <c r="D11" s="20" t="s">
        <v>144</v>
      </c>
      <c r="E11" s="20" t="s">
        <v>990</v>
      </c>
      <c r="F11" s="20" t="s">
        <v>1228</v>
      </c>
      <c r="G11" s="9" t="str">
        <f t="shared" ref="G11:G28" si="3">IF(LEFT(C11,6)="Recomm",VLOOKUP(I11,A:B,2,FALSE),B11)</f>
        <v>Analysis Electron Microscope</v>
      </c>
      <c r="H11" t="str">
        <f>IF(LEFT(C11,6)="Recomm","Minor","Major")</f>
        <v>Major</v>
      </c>
      <c r="I11" s="4" t="str">
        <f t="shared" ref="I11:I28" si="4">IF(H11="Major",A11,RIGHT(C11,6))</f>
        <v>740243</v>
      </c>
    </row>
    <row r="12" spans="1:9" ht="30" x14ac:dyDescent="0.25">
      <c r="A12" s="20" t="s">
        <v>266</v>
      </c>
      <c r="B12" s="23" t="s">
        <v>267</v>
      </c>
      <c r="C12" s="21" t="s">
        <v>268</v>
      </c>
      <c r="D12" s="20" t="s">
        <v>144</v>
      </c>
      <c r="E12" s="20" t="s">
        <v>990</v>
      </c>
      <c r="F12" s="20" t="s">
        <v>1228</v>
      </c>
      <c r="G12" s="9" t="str">
        <f t="shared" si="3"/>
        <v>Analysis Mass Spectrometry</v>
      </c>
      <c r="H12" t="str">
        <f>IF(LEFT(C12,6)="Recomm","Minor","Major")</f>
        <v>Major</v>
      </c>
      <c r="I12" s="4" t="str">
        <f t="shared" si="4"/>
        <v>740242</v>
      </c>
    </row>
    <row r="13" spans="1:9" ht="45" x14ac:dyDescent="0.25">
      <c r="A13" s="20" t="s">
        <v>272</v>
      </c>
      <c r="B13" s="26" t="s">
        <v>273</v>
      </c>
      <c r="C13" s="21" t="s">
        <v>274</v>
      </c>
      <c r="D13" s="20" t="s">
        <v>144</v>
      </c>
      <c r="E13" s="20" t="s">
        <v>990</v>
      </c>
      <c r="F13" s="20" t="s">
        <v>1228</v>
      </c>
      <c r="G13" s="9" t="str">
        <f t="shared" si="3"/>
        <v>Analysis Nuclear Mag Resonance</v>
      </c>
      <c r="H13" t="str">
        <f>IF(LEFT(C13,6)="Recomm","Minor","Major")</f>
        <v>Major</v>
      </c>
      <c r="I13" s="4" t="str">
        <f t="shared" si="4"/>
        <v>740244</v>
      </c>
    </row>
    <row r="14" spans="1:9" ht="60" x14ac:dyDescent="0.25">
      <c r="A14" s="20" t="s">
        <v>918</v>
      </c>
      <c r="B14" s="23" t="s">
        <v>919</v>
      </c>
      <c r="C14" s="27" t="s">
        <v>1594</v>
      </c>
      <c r="D14" s="20" t="s">
        <v>225</v>
      </c>
      <c r="E14" s="20" t="s">
        <v>991</v>
      </c>
      <c r="F14" s="20" t="s">
        <v>1229</v>
      </c>
      <c r="G14" s="9" t="str">
        <f t="shared" si="3"/>
        <v>Artwork Capital</v>
      </c>
      <c r="H14" t="str">
        <f>IF(LEFT(C14,6)="Recomm","Minor","Major")</f>
        <v>Major</v>
      </c>
      <c r="I14" s="4" t="str">
        <f t="shared" si="4"/>
        <v>760902</v>
      </c>
    </row>
    <row r="15" spans="1:9" x14ac:dyDescent="0.25">
      <c r="A15" s="20" t="s">
        <v>743</v>
      </c>
      <c r="B15" s="26" t="s">
        <v>744</v>
      </c>
      <c r="C15" s="21" t="s">
        <v>745</v>
      </c>
      <c r="D15" s="20" t="s">
        <v>144</v>
      </c>
      <c r="E15" s="20" t="s">
        <v>990</v>
      </c>
      <c r="F15" s="20" t="s">
        <v>1230</v>
      </c>
      <c r="G15" s="9" t="str">
        <f t="shared" si="3"/>
        <v>Tickets Admission Fees</v>
      </c>
      <c r="H15" t="str">
        <f>IF(LEFT(C15,6)="Recomm","Minor","Major")</f>
        <v>Minor</v>
      </c>
      <c r="I15" s="4" t="str">
        <f t="shared" si="4"/>
        <v>741965</v>
      </c>
    </row>
    <row r="16" spans="1:9" ht="30" x14ac:dyDescent="0.25">
      <c r="A16" s="20" t="s">
        <v>262</v>
      </c>
      <c r="B16" s="26" t="s">
        <v>263</v>
      </c>
      <c r="C16" s="28" t="s">
        <v>1015</v>
      </c>
      <c r="D16" s="20" t="s">
        <v>144</v>
      </c>
      <c r="E16" s="20" t="s">
        <v>990</v>
      </c>
      <c r="F16" s="20" t="s">
        <v>1228</v>
      </c>
      <c r="G16" s="9" t="str">
        <f t="shared" si="3"/>
        <v>Athletic Game Officials</v>
      </c>
      <c r="H16" s="3" t="s">
        <v>975</v>
      </c>
      <c r="I16" s="4" t="str">
        <f t="shared" si="4"/>
        <v>740236</v>
      </c>
    </row>
    <row r="17" spans="1:9" ht="30" x14ac:dyDescent="0.25">
      <c r="A17" s="20" t="s">
        <v>338</v>
      </c>
      <c r="B17" s="26" t="s">
        <v>339</v>
      </c>
      <c r="C17" s="28" t="s">
        <v>1018</v>
      </c>
      <c r="D17" s="20" t="s">
        <v>144</v>
      </c>
      <c r="E17" s="20" t="s">
        <v>990</v>
      </c>
      <c r="F17" s="20" t="s">
        <v>1228</v>
      </c>
      <c r="G17" s="9" t="str">
        <f t="shared" si="3"/>
        <v>Athletic Promotions</v>
      </c>
      <c r="H17" t="str">
        <f t="shared" ref="H17:H22" si="5">IF(LEFT(C17,6)="Recomm","Minor","Major")</f>
        <v>Major</v>
      </c>
      <c r="I17" s="4" t="str">
        <f t="shared" si="4"/>
        <v>740286</v>
      </c>
    </row>
    <row r="18" spans="1:9" x14ac:dyDescent="0.25">
      <c r="A18" s="25" t="s">
        <v>1347</v>
      </c>
      <c r="B18" s="29" t="s">
        <v>1350</v>
      </c>
      <c r="C18" s="27" t="s">
        <v>1351</v>
      </c>
      <c r="D18" s="20" t="s">
        <v>8</v>
      </c>
      <c r="E18" s="20" t="s">
        <v>990</v>
      </c>
      <c r="F18" s="20" t="s">
        <v>1230</v>
      </c>
      <c r="G18" s="9" t="str">
        <f t="shared" si="3"/>
        <v>Athletic Recruit Event Entry</v>
      </c>
      <c r="H18" t="str">
        <f t="shared" si="5"/>
        <v>Major</v>
      </c>
      <c r="I18" s="4" t="str">
        <f t="shared" si="4"/>
        <v>741920</v>
      </c>
    </row>
    <row r="19" spans="1:9" ht="30" x14ac:dyDescent="0.25">
      <c r="A19" s="20" t="s">
        <v>1194</v>
      </c>
      <c r="B19" s="23" t="s">
        <v>1193</v>
      </c>
      <c r="C19" s="27" t="s">
        <v>1196</v>
      </c>
      <c r="D19" s="20" t="s">
        <v>8</v>
      </c>
      <c r="E19" s="20" t="s">
        <v>990</v>
      </c>
      <c r="F19" s="20" t="s">
        <v>1230</v>
      </c>
      <c r="G19" s="9" t="str">
        <f t="shared" si="3"/>
        <v>Athletic Team Building</v>
      </c>
      <c r="H19" t="str">
        <f t="shared" si="5"/>
        <v>Major</v>
      </c>
      <c r="I19" s="4" t="str">
        <f t="shared" si="4"/>
        <v>740237</v>
      </c>
    </row>
    <row r="20" spans="1:9" x14ac:dyDescent="0.25">
      <c r="A20" s="20" t="s">
        <v>754</v>
      </c>
      <c r="B20" s="26" t="s">
        <v>755</v>
      </c>
      <c r="C20" s="22" t="s">
        <v>756</v>
      </c>
      <c r="D20" s="20" t="s">
        <v>144</v>
      </c>
      <c r="E20" s="20" t="s">
        <v>990</v>
      </c>
      <c r="F20" s="20" t="s">
        <v>1230</v>
      </c>
      <c r="G20" s="9" t="str">
        <f t="shared" si="3"/>
        <v>Awards</v>
      </c>
      <c r="H20" t="str">
        <f t="shared" si="5"/>
        <v>Minor</v>
      </c>
      <c r="I20" s="4" t="str">
        <f t="shared" si="4"/>
        <v>741940</v>
      </c>
    </row>
    <row r="21" spans="1:9" ht="30" x14ac:dyDescent="0.25">
      <c r="A21" s="20" t="s">
        <v>731</v>
      </c>
      <c r="B21" s="26" t="s">
        <v>732</v>
      </c>
      <c r="C21" s="22" t="s">
        <v>733</v>
      </c>
      <c r="D21" s="20" t="s">
        <v>144</v>
      </c>
      <c r="E21" s="20" t="s">
        <v>990</v>
      </c>
      <c r="F21" s="20" t="s">
        <v>1230</v>
      </c>
      <c r="G21" s="9" t="str">
        <f t="shared" si="3"/>
        <v>Svcs Prof Legal</v>
      </c>
      <c r="H21" t="str">
        <f t="shared" si="5"/>
        <v>Minor</v>
      </c>
      <c r="I21" s="4" t="str">
        <f t="shared" si="4"/>
        <v>740258</v>
      </c>
    </row>
    <row r="22" spans="1:9" x14ac:dyDescent="0.25">
      <c r="A22" s="25" t="s">
        <v>1375</v>
      </c>
      <c r="B22" s="30" t="s">
        <v>1376</v>
      </c>
      <c r="C22" s="24" t="s">
        <v>730</v>
      </c>
      <c r="D22" s="25" t="s">
        <v>144</v>
      </c>
      <c r="E22" s="20" t="s">
        <v>990</v>
      </c>
      <c r="F22" s="20" t="s">
        <v>1230</v>
      </c>
      <c r="G22" s="9" t="str">
        <f t="shared" si="3"/>
        <v>Employee Training</v>
      </c>
      <c r="H22" t="str">
        <f t="shared" si="5"/>
        <v>Minor</v>
      </c>
      <c r="I22" s="11" t="str">
        <f t="shared" si="4"/>
        <v>740272</v>
      </c>
    </row>
    <row r="23" spans="1:9" ht="90" x14ac:dyDescent="0.25">
      <c r="A23" s="20" t="s">
        <v>752</v>
      </c>
      <c r="B23" s="23" t="s">
        <v>753</v>
      </c>
      <c r="C23" s="31" t="s">
        <v>1299</v>
      </c>
      <c r="D23" s="20" t="s">
        <v>225</v>
      </c>
      <c r="E23" s="20" t="s">
        <v>990</v>
      </c>
      <c r="F23" s="20" t="s">
        <v>1230</v>
      </c>
      <c r="G23" s="9" t="str">
        <f t="shared" si="3"/>
        <v>Awards</v>
      </c>
      <c r="H23" s="3" t="s">
        <v>975</v>
      </c>
      <c r="I23" s="4" t="str">
        <f t="shared" si="4"/>
        <v>741940</v>
      </c>
    </row>
    <row r="24" spans="1:9" ht="30" x14ac:dyDescent="0.25">
      <c r="A24" s="20" t="s">
        <v>886</v>
      </c>
      <c r="B24" s="23" t="s">
        <v>887</v>
      </c>
      <c r="C24" s="52" t="s">
        <v>1063</v>
      </c>
      <c r="D24" s="20" t="s">
        <v>144</v>
      </c>
      <c r="E24" s="20" t="s">
        <v>990</v>
      </c>
      <c r="F24" s="20" t="s">
        <v>1230</v>
      </c>
      <c r="G24" s="9" t="str">
        <f t="shared" si="3"/>
        <v>Bad Debt Expense</v>
      </c>
      <c r="H24" t="str">
        <f>IF(LEFT(C24,6)="Recomm","Minor","Major")</f>
        <v>Major</v>
      </c>
      <c r="I24" s="4" t="str">
        <f t="shared" si="4"/>
        <v>749000</v>
      </c>
    </row>
    <row r="25" spans="1:9" ht="30" x14ac:dyDescent="0.25">
      <c r="A25" s="20" t="s">
        <v>226</v>
      </c>
      <c r="B25" s="23" t="s">
        <v>227</v>
      </c>
      <c r="C25" s="28" t="s">
        <v>1011</v>
      </c>
      <c r="D25" s="20" t="s">
        <v>144</v>
      </c>
      <c r="E25" s="20" t="s">
        <v>990</v>
      </c>
      <c r="F25" s="20" t="s">
        <v>1228</v>
      </c>
      <c r="G25" s="9" t="str">
        <f t="shared" si="3"/>
        <v>Bank Service Charges</v>
      </c>
      <c r="H25" t="str">
        <f>IF(LEFT(C25,6)="Recomm","Minor","Major")</f>
        <v>Major</v>
      </c>
      <c r="I25" s="4" t="str">
        <f t="shared" si="4"/>
        <v>740213</v>
      </c>
    </row>
    <row r="26" spans="1:9" x14ac:dyDescent="0.25">
      <c r="A26" s="20" t="s">
        <v>597</v>
      </c>
      <c r="B26" s="23" t="s">
        <v>598</v>
      </c>
      <c r="C26" s="21" t="s">
        <v>596</v>
      </c>
      <c r="D26" s="20" t="s">
        <v>144</v>
      </c>
      <c r="E26" s="20" t="s">
        <v>990</v>
      </c>
      <c r="F26" s="20" t="s">
        <v>1234</v>
      </c>
      <c r="G26" s="9" t="str">
        <f t="shared" si="3"/>
        <v>Equip Office/Other Expendable</v>
      </c>
      <c r="H26" t="str">
        <f>IF(LEFT(C26,6)="Recomm","Minor","Major")</f>
        <v>Minor</v>
      </c>
      <c r="I26" s="4" t="str">
        <f t="shared" si="4"/>
        <v>741121</v>
      </c>
    </row>
    <row r="27" spans="1:9" ht="30" x14ac:dyDescent="0.25">
      <c r="A27" s="20" t="s">
        <v>484</v>
      </c>
      <c r="B27" s="26" t="s">
        <v>485</v>
      </c>
      <c r="C27" s="21" t="s">
        <v>481</v>
      </c>
      <c r="D27" s="20" t="s">
        <v>144</v>
      </c>
      <c r="E27" s="20" t="s">
        <v>990</v>
      </c>
      <c r="F27" s="20" t="s">
        <v>1240</v>
      </c>
      <c r="G27" s="9" t="str">
        <f t="shared" si="3"/>
        <v>Repair/Maint Svcs Facil/Equip</v>
      </c>
      <c r="H27" t="str">
        <f>IF(LEFT(C27,6)="Recomm","Minor","Major")</f>
        <v>Minor</v>
      </c>
      <c r="I27" s="4" t="str">
        <f t="shared" si="4"/>
        <v>740930</v>
      </c>
    </row>
    <row r="28" spans="1:9" ht="30" x14ac:dyDescent="0.25">
      <c r="A28" s="20" t="s">
        <v>34</v>
      </c>
      <c r="B28" s="23" t="s">
        <v>35</v>
      </c>
      <c r="C28" s="21" t="s">
        <v>35</v>
      </c>
      <c r="D28" s="20" t="s">
        <v>8</v>
      </c>
      <c r="E28" s="20" t="s">
        <v>977</v>
      </c>
      <c r="F28" s="20" t="s">
        <v>145</v>
      </c>
      <c r="G28" s="9" t="str">
        <f t="shared" si="3"/>
        <v>C&amp;G Terminal Leave Assessment</v>
      </c>
      <c r="H28" t="str">
        <f>IF(LEFT(C28,6)="Recomm","Minor","Major")</f>
        <v>Major</v>
      </c>
      <c r="I28" s="4" t="str">
        <f t="shared" si="4"/>
        <v>710132</v>
      </c>
    </row>
    <row r="29" spans="1:9" x14ac:dyDescent="0.25">
      <c r="A29" s="20" t="s">
        <v>1495</v>
      </c>
      <c r="B29" s="30" t="s">
        <v>1496</v>
      </c>
      <c r="C29" s="21" t="s">
        <v>1496</v>
      </c>
      <c r="D29" s="20" t="s">
        <v>144</v>
      </c>
      <c r="E29" s="20" t="s">
        <v>990</v>
      </c>
      <c r="F29" s="20" t="s">
        <v>1233</v>
      </c>
    </row>
    <row r="30" spans="1:9" ht="30" x14ac:dyDescent="0.25">
      <c r="A30" s="20" t="s">
        <v>255</v>
      </c>
      <c r="B30" s="23" t="s">
        <v>256</v>
      </c>
      <c r="C30" s="32" t="s">
        <v>1013</v>
      </c>
      <c r="D30" s="20" t="s">
        <v>144</v>
      </c>
      <c r="E30" s="20" t="s">
        <v>990</v>
      </c>
      <c r="F30" s="20" t="s">
        <v>1228</v>
      </c>
      <c r="G30" s="9" t="str">
        <f t="shared" ref="G30:G61" si="6">IF(LEFT(C30,6)="Recomm",VLOOKUP(I30,A:B,2,FALSE),B30)</f>
        <v>CAPD Services</v>
      </c>
      <c r="H30" t="str">
        <f>IF(LEFT(C30,6)="Recomm","Minor","Major")</f>
        <v>Major</v>
      </c>
      <c r="I30" s="4" t="str">
        <f t="shared" ref="I30:I61" si="7">IF(H30="Major",A30,RIGHT(C30,6))</f>
        <v>740232</v>
      </c>
    </row>
    <row r="31" spans="1:9" ht="45" x14ac:dyDescent="0.25">
      <c r="A31" s="20" t="s">
        <v>970</v>
      </c>
      <c r="B31" s="23" t="s">
        <v>971</v>
      </c>
      <c r="C31" s="32" t="s">
        <v>1078</v>
      </c>
      <c r="D31" s="20" t="s">
        <v>144</v>
      </c>
      <c r="E31" s="20" t="s">
        <v>145</v>
      </c>
      <c r="F31" s="20" t="s">
        <v>145</v>
      </c>
      <c r="G31" s="9" t="str">
        <f t="shared" si="6"/>
        <v>Capitalized Exp Offset FCO</v>
      </c>
      <c r="H31" s="3" t="s">
        <v>975</v>
      </c>
      <c r="I31" s="4" t="str">
        <f t="shared" si="7"/>
        <v>799998</v>
      </c>
    </row>
    <row r="32" spans="1:9" ht="45" x14ac:dyDescent="0.25">
      <c r="A32" s="20" t="s">
        <v>968</v>
      </c>
      <c r="B32" s="23" t="s">
        <v>969</v>
      </c>
      <c r="C32" s="32" t="s">
        <v>1077</v>
      </c>
      <c r="D32" s="20" t="s">
        <v>144</v>
      </c>
      <c r="E32" s="20" t="s">
        <v>145</v>
      </c>
      <c r="F32" s="20" t="s">
        <v>145</v>
      </c>
      <c r="G32" s="9" t="str">
        <f t="shared" si="6"/>
        <v>Capitalized Exp Offset Mat Sup</v>
      </c>
      <c r="H32" t="str">
        <f t="shared" ref="H32:H63" si="8">IF(LEFT(C32,6)="Recomm","Minor","Major")</f>
        <v>Major</v>
      </c>
      <c r="I32" s="4" t="str">
        <f t="shared" si="7"/>
        <v>799997</v>
      </c>
    </row>
    <row r="33" spans="1:9" ht="30" x14ac:dyDescent="0.25">
      <c r="A33" s="20" t="s">
        <v>972</v>
      </c>
      <c r="B33" s="23" t="s">
        <v>973</v>
      </c>
      <c r="C33" s="28" t="s">
        <v>1079</v>
      </c>
      <c r="D33" s="20" t="s">
        <v>144</v>
      </c>
      <c r="E33" s="20" t="s">
        <v>145</v>
      </c>
      <c r="F33" s="20" t="s">
        <v>145</v>
      </c>
      <c r="G33" s="9" t="str">
        <f t="shared" si="6"/>
        <v>Capitalized Exp Offset OCO</v>
      </c>
      <c r="H33" t="str">
        <f t="shared" si="8"/>
        <v>Major</v>
      </c>
      <c r="I33" s="4" t="str">
        <f t="shared" si="7"/>
        <v>799999</v>
      </c>
    </row>
    <row r="34" spans="1:9" x14ac:dyDescent="0.25">
      <c r="A34" s="20" t="s">
        <v>365</v>
      </c>
      <c r="B34" s="23" t="s">
        <v>366</v>
      </c>
      <c r="C34" s="21" t="s">
        <v>221</v>
      </c>
      <c r="D34" s="20" t="s">
        <v>144</v>
      </c>
      <c r="E34" s="20" t="s">
        <v>990</v>
      </c>
      <c r="F34" s="20" t="s">
        <v>1228</v>
      </c>
      <c r="G34" s="9" t="str">
        <f t="shared" si="6"/>
        <v>Svcs Prof Scientific Rsch/Anal</v>
      </c>
      <c r="H34" t="str">
        <f t="shared" si="8"/>
        <v>Minor</v>
      </c>
      <c r="I34" s="4" t="str">
        <f t="shared" si="7"/>
        <v>740245</v>
      </c>
    </row>
    <row r="35" spans="1:9" x14ac:dyDescent="0.25">
      <c r="A35" s="20" t="s">
        <v>434</v>
      </c>
      <c r="B35" s="23" t="s">
        <v>435</v>
      </c>
      <c r="C35" s="21" t="s">
        <v>436</v>
      </c>
      <c r="D35" s="20" t="s">
        <v>144</v>
      </c>
      <c r="E35" s="20" t="s">
        <v>990</v>
      </c>
      <c r="F35" s="25" t="s">
        <v>1242</v>
      </c>
      <c r="G35" s="9" t="str">
        <f t="shared" si="6"/>
        <v>Rent Equipment Other</v>
      </c>
      <c r="H35" t="str">
        <f t="shared" si="8"/>
        <v>Minor</v>
      </c>
      <c r="I35" s="4" t="str">
        <f t="shared" si="7"/>
        <v>741881</v>
      </c>
    </row>
    <row r="36" spans="1:9" ht="30" x14ac:dyDescent="0.25">
      <c r="A36" s="20" t="s">
        <v>1289</v>
      </c>
      <c r="B36" s="23" t="s">
        <v>1290</v>
      </c>
      <c r="C36" s="31" t="s">
        <v>1296</v>
      </c>
      <c r="D36" s="20" t="s">
        <v>8</v>
      </c>
      <c r="E36" s="20" t="s">
        <v>990</v>
      </c>
      <c r="F36" s="20" t="s">
        <v>1230</v>
      </c>
      <c r="G36" s="9" t="str">
        <f t="shared" si="6"/>
        <v>Charitable Contributions</v>
      </c>
      <c r="H36" t="str">
        <f t="shared" si="8"/>
        <v>Major</v>
      </c>
      <c r="I36" s="4" t="str">
        <f t="shared" si="7"/>
        <v>748002</v>
      </c>
    </row>
    <row r="37" spans="1:9" ht="30" x14ac:dyDescent="0.25">
      <c r="A37" s="20" t="s">
        <v>231</v>
      </c>
      <c r="B37" s="26" t="s">
        <v>232</v>
      </c>
      <c r="C37" s="21" t="s">
        <v>233</v>
      </c>
      <c r="D37" s="20" t="s">
        <v>225</v>
      </c>
      <c r="E37" s="20" t="s">
        <v>990</v>
      </c>
      <c r="F37" s="20" t="s">
        <v>1231</v>
      </c>
      <c r="G37" s="9" t="str">
        <f t="shared" si="6"/>
        <v>Chartered Air Travel</v>
      </c>
      <c r="H37" t="str">
        <f t="shared" si="8"/>
        <v>Major</v>
      </c>
      <c r="I37" s="4" t="str">
        <f t="shared" si="7"/>
        <v>740216</v>
      </c>
    </row>
    <row r="38" spans="1:9" ht="30" x14ac:dyDescent="0.25">
      <c r="A38" s="20" t="s">
        <v>228</v>
      </c>
      <c r="B38" s="26" t="s">
        <v>229</v>
      </c>
      <c r="C38" s="21" t="s">
        <v>230</v>
      </c>
      <c r="D38" s="20" t="s">
        <v>225</v>
      </c>
      <c r="E38" s="20" t="s">
        <v>990</v>
      </c>
      <c r="F38" s="20" t="s">
        <v>1231</v>
      </c>
      <c r="G38" s="9" t="str">
        <f t="shared" si="6"/>
        <v>Chartered Vehicle Travel</v>
      </c>
      <c r="H38" t="str">
        <f t="shared" si="8"/>
        <v>Major</v>
      </c>
      <c r="I38" s="4" t="str">
        <f t="shared" si="7"/>
        <v>740215</v>
      </c>
    </row>
    <row r="39" spans="1:9" ht="90" x14ac:dyDescent="0.25">
      <c r="A39" s="20" t="s">
        <v>894</v>
      </c>
      <c r="B39" s="23" t="s">
        <v>895</v>
      </c>
      <c r="C39" s="24" t="s">
        <v>1583</v>
      </c>
      <c r="D39" s="20" t="s">
        <v>144</v>
      </c>
      <c r="E39" s="20" t="s">
        <v>991</v>
      </c>
      <c r="F39" s="20" t="s">
        <v>1229</v>
      </c>
      <c r="G39" s="9" t="str">
        <f t="shared" si="6"/>
        <v>CIP Equipment</v>
      </c>
      <c r="H39" t="str">
        <f t="shared" si="8"/>
        <v>Major</v>
      </c>
      <c r="I39" s="4" t="str">
        <f t="shared" si="7"/>
        <v>760210</v>
      </c>
    </row>
    <row r="40" spans="1:9" ht="60" x14ac:dyDescent="0.25">
      <c r="A40" s="33" t="s">
        <v>935</v>
      </c>
      <c r="B40" s="23" t="s">
        <v>936</v>
      </c>
      <c r="C40" s="21" t="s">
        <v>937</v>
      </c>
      <c r="D40" s="20" t="s">
        <v>144</v>
      </c>
      <c r="E40" s="20" t="s">
        <v>992</v>
      </c>
      <c r="F40" s="20" t="s">
        <v>145</v>
      </c>
      <c r="G40" s="9" t="str">
        <f t="shared" si="6"/>
        <v>CIP Facilities</v>
      </c>
      <c r="H40" t="str">
        <f t="shared" si="8"/>
        <v>Major</v>
      </c>
      <c r="I40" s="4" t="str">
        <f t="shared" si="7"/>
        <v>780001</v>
      </c>
    </row>
    <row r="41" spans="1:9" ht="30" x14ac:dyDescent="0.25">
      <c r="A41" s="20" t="s">
        <v>181</v>
      </c>
      <c r="B41" s="26" t="s">
        <v>182</v>
      </c>
      <c r="C41" s="22" t="s">
        <v>183</v>
      </c>
      <c r="D41" s="20" t="s">
        <v>144</v>
      </c>
      <c r="E41" s="34" t="s">
        <v>1342</v>
      </c>
      <c r="F41" s="34" t="s">
        <v>982</v>
      </c>
      <c r="G41" s="9" t="str">
        <f t="shared" si="6"/>
        <v>CJIP Medicare</v>
      </c>
      <c r="H41" t="str">
        <f t="shared" si="8"/>
        <v>Major</v>
      </c>
      <c r="I41" s="4" t="str">
        <f t="shared" si="7"/>
        <v>730142</v>
      </c>
    </row>
    <row r="42" spans="1:9" ht="30" x14ac:dyDescent="0.25">
      <c r="A42" s="20" t="s">
        <v>186</v>
      </c>
      <c r="B42" s="26" t="s">
        <v>187</v>
      </c>
      <c r="C42" s="22" t="s">
        <v>188</v>
      </c>
      <c r="D42" s="20" t="s">
        <v>144</v>
      </c>
      <c r="E42" s="34" t="s">
        <v>1342</v>
      </c>
      <c r="F42" s="34" t="s">
        <v>982</v>
      </c>
      <c r="G42" s="9" t="str">
        <f t="shared" si="6"/>
        <v>CJIP Payroll Suspense</v>
      </c>
      <c r="H42" t="str">
        <f t="shared" si="8"/>
        <v>Major</v>
      </c>
      <c r="I42" s="4" t="str">
        <f t="shared" si="7"/>
        <v>730199</v>
      </c>
    </row>
    <row r="43" spans="1:9" ht="30" x14ac:dyDescent="0.25">
      <c r="A43" s="20" t="s">
        <v>184</v>
      </c>
      <c r="B43" s="30" t="s">
        <v>1203</v>
      </c>
      <c r="C43" s="22" t="s">
        <v>185</v>
      </c>
      <c r="D43" s="20" t="s">
        <v>144</v>
      </c>
      <c r="E43" s="34" t="s">
        <v>1342</v>
      </c>
      <c r="F43" s="34" t="s">
        <v>982</v>
      </c>
      <c r="G43" s="9" t="str">
        <f t="shared" si="6"/>
        <v>CJIP Retirement Match</v>
      </c>
      <c r="H43" t="str">
        <f t="shared" si="8"/>
        <v>Major</v>
      </c>
      <c r="I43" s="4" t="str">
        <f t="shared" si="7"/>
        <v>730152</v>
      </c>
    </row>
    <row r="44" spans="1:9" ht="30" x14ac:dyDescent="0.25">
      <c r="A44" s="20" t="s">
        <v>179</v>
      </c>
      <c r="B44" s="26" t="s">
        <v>180</v>
      </c>
      <c r="C44" s="24" t="s">
        <v>1224</v>
      </c>
      <c r="D44" s="20" t="s">
        <v>144</v>
      </c>
      <c r="E44" s="34" t="s">
        <v>1342</v>
      </c>
      <c r="F44" s="34" t="s">
        <v>982</v>
      </c>
      <c r="G44" s="9" t="str">
        <f t="shared" si="6"/>
        <v>CJIP Soc Sec Matching</v>
      </c>
      <c r="H44" t="str">
        <f t="shared" si="8"/>
        <v>Major</v>
      </c>
      <c r="I44" s="4" t="str">
        <f t="shared" si="7"/>
        <v>730141</v>
      </c>
    </row>
    <row r="45" spans="1:9" ht="45" x14ac:dyDescent="0.25">
      <c r="A45" s="25" t="s">
        <v>1603</v>
      </c>
      <c r="B45" s="30" t="s">
        <v>1626</v>
      </c>
      <c r="C45" s="24" t="s">
        <v>1604</v>
      </c>
      <c r="D45" s="25" t="s">
        <v>144</v>
      </c>
      <c r="E45" s="34">
        <v>740000</v>
      </c>
      <c r="F45" s="53">
        <v>740006</v>
      </c>
      <c r="G45" s="9" t="str">
        <f t="shared" si="6"/>
        <v>Cloud Services - External</v>
      </c>
      <c r="H45" t="str">
        <f t="shared" si="8"/>
        <v>Major</v>
      </c>
      <c r="I45" s="11" t="str">
        <f t="shared" si="7"/>
        <v>740745</v>
      </c>
    </row>
    <row r="46" spans="1:9" x14ac:dyDescent="0.25">
      <c r="A46" s="20" t="s">
        <v>866</v>
      </c>
      <c r="B46" s="23" t="s">
        <v>867</v>
      </c>
      <c r="C46" s="21" t="s">
        <v>1302</v>
      </c>
      <c r="D46" s="20" t="s">
        <v>144</v>
      </c>
      <c r="E46" s="20" t="s">
        <v>990</v>
      </c>
      <c r="F46" s="20" t="s">
        <v>1232</v>
      </c>
      <c r="G46" s="9" t="str">
        <f t="shared" si="6"/>
        <v>Cnc Fed Loans P&amp;I WriteOff</v>
      </c>
      <c r="H46" t="str">
        <f t="shared" si="8"/>
        <v>Major</v>
      </c>
      <c r="I46" s="4" t="str">
        <f t="shared" si="7"/>
        <v>743028</v>
      </c>
    </row>
    <row r="47" spans="1:9" x14ac:dyDescent="0.25">
      <c r="A47" s="20" t="s">
        <v>278</v>
      </c>
      <c r="B47" s="23" t="s">
        <v>279</v>
      </c>
      <c r="C47" s="22" t="s">
        <v>259</v>
      </c>
      <c r="D47" s="20" t="s">
        <v>144</v>
      </c>
      <c r="E47" s="20" t="s">
        <v>990</v>
      </c>
      <c r="F47" s="20" t="s">
        <v>1230</v>
      </c>
      <c r="G47" s="9" t="str">
        <f t="shared" si="6"/>
        <v>Svcs Prof Other</v>
      </c>
      <c r="H47" t="str">
        <f t="shared" si="8"/>
        <v>Minor</v>
      </c>
      <c r="I47" s="4" t="str">
        <f t="shared" si="7"/>
        <v>740231</v>
      </c>
    </row>
    <row r="48" spans="1:9" ht="30" x14ac:dyDescent="0.25">
      <c r="A48" s="20" t="s">
        <v>949</v>
      </c>
      <c r="B48" s="23" t="s">
        <v>950</v>
      </c>
      <c r="C48" s="21" t="s">
        <v>951</v>
      </c>
      <c r="D48" s="20" t="s">
        <v>144</v>
      </c>
      <c r="E48" s="20" t="s">
        <v>996</v>
      </c>
      <c r="F48" s="20" t="s">
        <v>145</v>
      </c>
      <c r="G48" s="9" t="str">
        <f t="shared" si="6"/>
        <v>Comp Unit Operating Exp</v>
      </c>
      <c r="H48" t="str">
        <f t="shared" si="8"/>
        <v>Major</v>
      </c>
      <c r="I48" s="4" t="str">
        <f t="shared" si="7"/>
        <v>780111</v>
      </c>
    </row>
    <row r="49" spans="1:9" ht="30" x14ac:dyDescent="0.25">
      <c r="A49" s="20" t="s">
        <v>883</v>
      </c>
      <c r="B49" s="23" t="s">
        <v>884</v>
      </c>
      <c r="C49" s="21" t="s">
        <v>885</v>
      </c>
      <c r="D49" s="20" t="s">
        <v>144</v>
      </c>
      <c r="E49" s="20" t="s">
        <v>990</v>
      </c>
      <c r="F49" s="20" t="s">
        <v>1230</v>
      </c>
      <c r="G49" s="9" t="str">
        <f t="shared" si="6"/>
        <v>Comp Unit Prog &amp; Admin Exp</v>
      </c>
      <c r="H49" t="str">
        <f t="shared" si="8"/>
        <v>Major</v>
      </c>
      <c r="I49" s="4" t="str">
        <f t="shared" si="7"/>
        <v>743105</v>
      </c>
    </row>
    <row r="50" spans="1:9" ht="30" x14ac:dyDescent="0.25">
      <c r="A50" s="25" t="s">
        <v>1589</v>
      </c>
      <c r="B50" s="30" t="s">
        <v>1590</v>
      </c>
      <c r="C50" s="24" t="s">
        <v>1602</v>
      </c>
      <c r="D50" s="25" t="s">
        <v>144</v>
      </c>
      <c r="E50" s="25" t="s">
        <v>998</v>
      </c>
      <c r="F50" s="25" t="s">
        <v>998</v>
      </c>
      <c r="G50" s="9" t="str">
        <f t="shared" si="6"/>
        <v>Component Unit NonOp Exp</v>
      </c>
      <c r="H50" t="str">
        <f t="shared" si="8"/>
        <v>Major</v>
      </c>
      <c r="I50" s="11" t="str">
        <f t="shared" si="7"/>
        <v>780112</v>
      </c>
    </row>
    <row r="51" spans="1:9" x14ac:dyDescent="0.25">
      <c r="A51" s="20" t="s">
        <v>548</v>
      </c>
      <c r="B51" s="23" t="s">
        <v>549</v>
      </c>
      <c r="C51" s="21" t="s">
        <v>545</v>
      </c>
      <c r="D51" s="20" t="s">
        <v>144</v>
      </c>
      <c r="E51" s="20" t="s">
        <v>990</v>
      </c>
      <c r="F51" s="20" t="s">
        <v>1234</v>
      </c>
      <c r="G51" s="9" t="str">
        <f t="shared" si="6"/>
        <v>Equip Computer/IT Expendable</v>
      </c>
      <c r="H51" t="str">
        <f t="shared" si="8"/>
        <v>Minor</v>
      </c>
      <c r="I51" s="4" t="str">
        <f t="shared" si="7"/>
        <v>741153</v>
      </c>
    </row>
    <row r="52" spans="1:9" ht="30" x14ac:dyDescent="0.25">
      <c r="A52" s="20" t="s">
        <v>442</v>
      </c>
      <c r="B52" s="23" t="s">
        <v>443</v>
      </c>
      <c r="C52" s="28" t="s">
        <v>1027</v>
      </c>
      <c r="D52" s="20" t="s">
        <v>144</v>
      </c>
      <c r="E52" s="20" t="s">
        <v>990</v>
      </c>
      <c r="F52" s="20" t="s">
        <v>1233</v>
      </c>
      <c r="G52" s="9" t="str">
        <f t="shared" si="6"/>
        <v>Computer Network Fees</v>
      </c>
      <c r="H52" t="str">
        <f t="shared" si="8"/>
        <v>Major</v>
      </c>
      <c r="I52" s="4" t="str">
        <f t="shared" si="7"/>
        <v>740741</v>
      </c>
    </row>
    <row r="53" spans="1:9" x14ac:dyDescent="0.25">
      <c r="A53" s="20" t="s">
        <v>550</v>
      </c>
      <c r="B53" s="23" t="s">
        <v>551</v>
      </c>
      <c r="C53" s="21" t="s">
        <v>545</v>
      </c>
      <c r="D53" s="20" t="s">
        <v>144</v>
      </c>
      <c r="E53" s="20" t="s">
        <v>990</v>
      </c>
      <c r="F53" s="20" t="s">
        <v>1234</v>
      </c>
      <c r="G53" s="9" t="str">
        <f t="shared" si="6"/>
        <v>Equip Computer/IT Expendable</v>
      </c>
      <c r="H53" t="str">
        <f t="shared" si="8"/>
        <v>Minor</v>
      </c>
      <c r="I53" s="4" t="str">
        <f t="shared" si="7"/>
        <v>741153</v>
      </c>
    </row>
    <row r="54" spans="1:9" ht="45" x14ac:dyDescent="0.25">
      <c r="A54" s="20" t="s">
        <v>957</v>
      </c>
      <c r="B54" s="23" t="s">
        <v>958</v>
      </c>
      <c r="C54" s="28" t="s">
        <v>1072</v>
      </c>
      <c r="D54" s="20" t="s">
        <v>144</v>
      </c>
      <c r="E54" s="20" t="s">
        <v>1341</v>
      </c>
      <c r="F54" s="20" t="s">
        <v>1257</v>
      </c>
      <c r="G54" s="9" t="str">
        <f t="shared" si="6"/>
        <v>Contract &amp; Grant Overhead</v>
      </c>
      <c r="H54" t="str">
        <f t="shared" si="8"/>
        <v>Major</v>
      </c>
      <c r="I54" s="4" t="str">
        <f t="shared" si="7"/>
        <v>780301</v>
      </c>
    </row>
    <row r="55" spans="1:9" x14ac:dyDescent="0.25">
      <c r="A55" s="20" t="s">
        <v>295</v>
      </c>
      <c r="B55" s="23" t="s">
        <v>296</v>
      </c>
      <c r="C55" s="21" t="s">
        <v>259</v>
      </c>
      <c r="D55" s="20" t="s">
        <v>144</v>
      </c>
      <c r="E55" s="20" t="s">
        <v>990</v>
      </c>
      <c r="F55" s="20" t="s">
        <v>1228</v>
      </c>
      <c r="G55" s="9" t="str">
        <f t="shared" si="6"/>
        <v>Svcs Prof Other</v>
      </c>
      <c r="H55" t="str">
        <f t="shared" si="8"/>
        <v>Minor</v>
      </c>
      <c r="I55" s="4" t="str">
        <f t="shared" si="7"/>
        <v>740231</v>
      </c>
    </row>
    <row r="56" spans="1:9" ht="30" x14ac:dyDescent="0.25">
      <c r="A56" s="20" t="s">
        <v>757</v>
      </c>
      <c r="B56" s="26" t="s">
        <v>758</v>
      </c>
      <c r="C56" s="32" t="s">
        <v>1058</v>
      </c>
      <c r="D56" s="20" t="s">
        <v>144</v>
      </c>
      <c r="E56" s="20" t="s">
        <v>990</v>
      </c>
      <c r="F56" s="20" t="s">
        <v>1230</v>
      </c>
      <c r="G56" s="9" t="str">
        <f t="shared" si="6"/>
        <v>Credit/DB Card Transaction Fee</v>
      </c>
      <c r="H56" t="str">
        <f t="shared" si="8"/>
        <v>Major</v>
      </c>
      <c r="I56" s="4" t="str">
        <f t="shared" si="7"/>
        <v>741952</v>
      </c>
    </row>
    <row r="57" spans="1:9" x14ac:dyDescent="0.25">
      <c r="A57" s="20" t="s">
        <v>999</v>
      </c>
      <c r="B57" s="26" t="s">
        <v>1000</v>
      </c>
      <c r="C57" s="24" t="s">
        <v>1225</v>
      </c>
      <c r="D57" s="20" t="s">
        <v>144</v>
      </c>
      <c r="E57" s="34" t="s">
        <v>1342</v>
      </c>
      <c r="F57" s="34" t="s">
        <v>982</v>
      </c>
      <c r="G57" s="9" t="str">
        <f t="shared" si="6"/>
        <v>Crim Justice Incentive Pay</v>
      </c>
      <c r="H57" t="str">
        <f t="shared" si="8"/>
        <v>Major</v>
      </c>
      <c r="I57" s="4" t="str">
        <f t="shared" si="7"/>
        <v>730111</v>
      </c>
    </row>
    <row r="58" spans="1:9" ht="30" x14ac:dyDescent="0.25">
      <c r="A58" s="20" t="s">
        <v>444</v>
      </c>
      <c r="B58" s="26" t="s">
        <v>445</v>
      </c>
      <c r="C58" s="32" t="s">
        <v>1028</v>
      </c>
      <c r="D58" s="20" t="s">
        <v>144</v>
      </c>
      <c r="E58" s="20" t="s">
        <v>990</v>
      </c>
      <c r="F58" s="20" t="s">
        <v>1233</v>
      </c>
      <c r="G58" s="9" t="str">
        <f t="shared" si="6"/>
        <v>Data Non Recurring</v>
      </c>
      <c r="H58" t="str">
        <f t="shared" si="8"/>
        <v>Major</v>
      </c>
      <c r="I58" s="4" t="str">
        <f t="shared" si="7"/>
        <v>740742</v>
      </c>
    </row>
    <row r="59" spans="1:9" ht="30" x14ac:dyDescent="0.25">
      <c r="A59" s="20" t="s">
        <v>940</v>
      </c>
      <c r="B59" s="26" t="s">
        <v>941</v>
      </c>
      <c r="C59" s="32" t="s">
        <v>1066</v>
      </c>
      <c r="D59" s="20" t="s">
        <v>144</v>
      </c>
      <c r="E59" s="20" t="s">
        <v>993</v>
      </c>
      <c r="F59" s="20" t="s">
        <v>145</v>
      </c>
      <c r="G59" s="9" t="str">
        <f t="shared" si="6"/>
        <v>Debt Service Interest</v>
      </c>
      <c r="H59" t="str">
        <f t="shared" si="8"/>
        <v>Major</v>
      </c>
      <c r="I59" s="4" t="str">
        <f t="shared" si="7"/>
        <v>780012</v>
      </c>
    </row>
    <row r="60" spans="1:9" ht="30" x14ac:dyDescent="0.25">
      <c r="A60" s="20" t="s">
        <v>931</v>
      </c>
      <c r="B60" s="29" t="s">
        <v>939</v>
      </c>
      <c r="C60" s="35" t="s">
        <v>1266</v>
      </c>
      <c r="D60" s="20" t="s">
        <v>144</v>
      </c>
      <c r="E60" s="20" t="s">
        <v>991</v>
      </c>
      <c r="F60" s="20" t="s">
        <v>1251</v>
      </c>
      <c r="G60" s="9" t="str">
        <f t="shared" si="6"/>
        <v>Debt Service Principal</v>
      </c>
      <c r="H60" t="str">
        <f t="shared" si="8"/>
        <v>Major</v>
      </c>
      <c r="I60" s="4" t="str">
        <f t="shared" si="7"/>
        <v>761604</v>
      </c>
    </row>
    <row r="61" spans="1:9" ht="30" x14ac:dyDescent="0.25">
      <c r="A61" s="20" t="s">
        <v>938</v>
      </c>
      <c r="B61" s="26" t="s">
        <v>939</v>
      </c>
      <c r="C61" s="28" t="s">
        <v>1065</v>
      </c>
      <c r="D61" s="20" t="s">
        <v>144</v>
      </c>
      <c r="E61" s="20" t="s">
        <v>993</v>
      </c>
      <c r="F61" s="20" t="s">
        <v>145</v>
      </c>
      <c r="G61" s="9" t="str">
        <f t="shared" si="6"/>
        <v>Debt Service Principal</v>
      </c>
      <c r="H61" t="str">
        <f t="shared" si="8"/>
        <v>Major</v>
      </c>
      <c r="I61" s="4" t="str">
        <f t="shared" si="7"/>
        <v>780011</v>
      </c>
    </row>
    <row r="62" spans="1:9" x14ac:dyDescent="0.25">
      <c r="A62" s="20" t="s">
        <v>50</v>
      </c>
      <c r="B62" s="23" t="s">
        <v>51</v>
      </c>
      <c r="C62" s="21" t="s">
        <v>52</v>
      </c>
      <c r="D62" s="20" t="s">
        <v>8</v>
      </c>
      <c r="E62" s="20" t="s">
        <v>977</v>
      </c>
      <c r="F62" s="20" t="s">
        <v>145</v>
      </c>
      <c r="G62" s="9" t="str">
        <f t="shared" ref="G62:G93" si="9">IF(LEFT(C62,6)="Recomm",VLOOKUP(I62,A:B,2,FALSE),B62)</f>
        <v>Defined Benefit Retire Match</v>
      </c>
      <c r="H62" t="str">
        <f t="shared" si="8"/>
        <v>Major</v>
      </c>
      <c r="I62" s="4" t="str">
        <f t="shared" ref="I62:I93" si="10">IF(H62="Major",A62,RIGHT(C62,6))</f>
        <v>710152</v>
      </c>
    </row>
    <row r="63" spans="1:9" ht="30" x14ac:dyDescent="0.25">
      <c r="A63" s="20" t="s">
        <v>959</v>
      </c>
      <c r="B63" s="26" t="s">
        <v>960</v>
      </c>
      <c r="C63" s="28" t="s">
        <v>1073</v>
      </c>
      <c r="D63" s="20" t="s">
        <v>144</v>
      </c>
      <c r="E63" s="20" t="s">
        <v>145</v>
      </c>
      <c r="F63" s="20" t="s">
        <v>145</v>
      </c>
      <c r="G63" s="9" t="str">
        <f t="shared" si="9"/>
        <v>Depreciation Expense</v>
      </c>
      <c r="H63" t="str">
        <f t="shared" si="8"/>
        <v>Major</v>
      </c>
      <c r="I63" s="4" t="str">
        <f t="shared" si="10"/>
        <v>790000</v>
      </c>
    </row>
    <row r="64" spans="1:9" x14ac:dyDescent="0.25">
      <c r="A64" s="20" t="s">
        <v>562</v>
      </c>
      <c r="B64" s="26" t="s">
        <v>563</v>
      </c>
      <c r="C64" s="21" t="s">
        <v>564</v>
      </c>
      <c r="D64" s="20" t="s">
        <v>144</v>
      </c>
      <c r="E64" s="20" t="s">
        <v>990</v>
      </c>
      <c r="F64" s="20" t="s">
        <v>1234</v>
      </c>
      <c r="G64" s="9" t="str">
        <f t="shared" si="9"/>
        <v>Supplies Educational</v>
      </c>
      <c r="H64" t="str">
        <f t="shared" ref="H64:H95" si="11">IF(LEFT(C64,6)="Recomm","Minor","Major")</f>
        <v>Minor</v>
      </c>
      <c r="I64" s="4" t="str">
        <f t="shared" si="10"/>
        <v>741251</v>
      </c>
    </row>
    <row r="65" spans="1:9" x14ac:dyDescent="0.25">
      <c r="A65" s="20" t="s">
        <v>570</v>
      </c>
      <c r="B65" s="26" t="s">
        <v>1220</v>
      </c>
      <c r="C65" s="22" t="s">
        <v>571</v>
      </c>
      <c r="D65" s="20" t="s">
        <v>144</v>
      </c>
      <c r="E65" s="20" t="s">
        <v>990</v>
      </c>
      <c r="F65" s="20" t="s">
        <v>1235</v>
      </c>
      <c r="G65" s="9" t="str">
        <f t="shared" si="9"/>
        <v>Supplies Lab/Medical Gas/Chem</v>
      </c>
      <c r="H65" t="str">
        <f t="shared" si="11"/>
        <v>Minor</v>
      </c>
      <c r="I65" s="4" t="str">
        <f t="shared" si="10"/>
        <v>741385</v>
      </c>
    </row>
    <row r="66" spans="1:9" x14ac:dyDescent="0.25">
      <c r="A66" s="20" t="s">
        <v>578</v>
      </c>
      <c r="B66" s="26" t="s">
        <v>1219</v>
      </c>
      <c r="C66" s="22" t="s">
        <v>564</v>
      </c>
      <c r="D66" s="20" t="s">
        <v>144</v>
      </c>
      <c r="E66" s="20" t="s">
        <v>990</v>
      </c>
      <c r="F66" s="20" t="s">
        <v>1234</v>
      </c>
      <c r="G66" s="9" t="str">
        <f t="shared" si="9"/>
        <v>Supplies Educational</v>
      </c>
      <c r="H66" t="str">
        <f t="shared" si="11"/>
        <v>Minor</v>
      </c>
      <c r="I66" s="4" t="str">
        <f t="shared" si="10"/>
        <v>741251</v>
      </c>
    </row>
    <row r="67" spans="1:9" ht="30" x14ac:dyDescent="0.25">
      <c r="A67" s="20" t="s">
        <v>1330</v>
      </c>
      <c r="B67" s="23" t="s">
        <v>1334</v>
      </c>
      <c r="C67" s="27" t="s">
        <v>1336</v>
      </c>
      <c r="D67" s="20" t="s">
        <v>8</v>
      </c>
      <c r="E67" s="20" t="s">
        <v>990</v>
      </c>
      <c r="F67" s="20" t="s">
        <v>1230</v>
      </c>
      <c r="G67" s="9" t="str">
        <f t="shared" si="9"/>
        <v>Empl Disaster Relief-Nontax</v>
      </c>
      <c r="H67" t="str">
        <f t="shared" si="11"/>
        <v>Major</v>
      </c>
      <c r="I67" s="4" t="str">
        <f t="shared" si="10"/>
        <v>742131</v>
      </c>
    </row>
    <row r="68" spans="1:9" ht="30" x14ac:dyDescent="0.25">
      <c r="A68" s="20" t="s">
        <v>1329</v>
      </c>
      <c r="B68" s="23" t="s">
        <v>1333</v>
      </c>
      <c r="C68" s="27" t="s">
        <v>1335</v>
      </c>
      <c r="D68" s="20" t="s">
        <v>8</v>
      </c>
      <c r="E68" s="20" t="s">
        <v>990</v>
      </c>
      <c r="F68" s="20" t="s">
        <v>1230</v>
      </c>
      <c r="G68" s="9" t="str">
        <f t="shared" si="9"/>
        <v>Empl Emergency Relief-Taxable</v>
      </c>
      <c r="H68" t="str">
        <f t="shared" si="11"/>
        <v>Major</v>
      </c>
      <c r="I68" s="4" t="str">
        <f t="shared" si="10"/>
        <v>742130</v>
      </c>
    </row>
    <row r="69" spans="1:9" ht="30" x14ac:dyDescent="0.25">
      <c r="A69" s="20" t="s">
        <v>362</v>
      </c>
      <c r="B69" s="26" t="s">
        <v>363</v>
      </c>
      <c r="C69" s="22" t="s">
        <v>364</v>
      </c>
      <c r="D69" s="20" t="s">
        <v>144</v>
      </c>
      <c r="E69" s="20" t="s">
        <v>990</v>
      </c>
      <c r="F69" s="20" t="s">
        <v>1228</v>
      </c>
      <c r="G69" s="9" t="str">
        <f t="shared" si="9"/>
        <v>Svcs Prof Medical</v>
      </c>
      <c r="H69" t="str">
        <f t="shared" si="11"/>
        <v>Minor</v>
      </c>
      <c r="I69" s="4" t="str">
        <f t="shared" si="10"/>
        <v>740259</v>
      </c>
    </row>
    <row r="70" spans="1:9" ht="45" x14ac:dyDescent="0.25">
      <c r="A70" s="20" t="s">
        <v>403</v>
      </c>
      <c r="B70" s="23" t="s">
        <v>1275</v>
      </c>
      <c r="C70" s="24" t="s">
        <v>1303</v>
      </c>
      <c r="D70" s="25" t="s">
        <v>225</v>
      </c>
      <c r="E70" s="20" t="s">
        <v>990</v>
      </c>
      <c r="F70" s="20" t="s">
        <v>1228</v>
      </c>
      <c r="G70" s="9" t="str">
        <f t="shared" si="9"/>
        <v>Employee Relocation</v>
      </c>
      <c r="H70" t="str">
        <f t="shared" si="11"/>
        <v>Major</v>
      </c>
      <c r="I70" s="4" t="str">
        <f t="shared" si="10"/>
        <v>740604</v>
      </c>
    </row>
    <row r="71" spans="1:9" ht="45" x14ac:dyDescent="0.25">
      <c r="A71" s="20" t="s">
        <v>319</v>
      </c>
      <c r="B71" s="26" t="s">
        <v>320</v>
      </c>
      <c r="C71" s="21" t="s">
        <v>321</v>
      </c>
      <c r="D71" s="20" t="s">
        <v>225</v>
      </c>
      <c r="E71" s="20" t="s">
        <v>990</v>
      </c>
      <c r="F71" s="20" t="s">
        <v>1228</v>
      </c>
      <c r="G71" s="9" t="str">
        <f t="shared" si="9"/>
        <v>Employee Training</v>
      </c>
      <c r="H71" t="str">
        <f t="shared" si="11"/>
        <v>Major</v>
      </c>
      <c r="I71" s="4" t="str">
        <f t="shared" si="10"/>
        <v>740272</v>
      </c>
    </row>
    <row r="72" spans="1:9" ht="60" x14ac:dyDescent="0.25">
      <c r="A72" s="20" t="s">
        <v>903</v>
      </c>
      <c r="B72" s="23" t="s">
        <v>904</v>
      </c>
      <c r="C72" s="24" t="s">
        <v>1586</v>
      </c>
      <c r="D72" s="20" t="s">
        <v>225</v>
      </c>
      <c r="E72" s="20" t="s">
        <v>991</v>
      </c>
      <c r="F72" s="20" t="s">
        <v>1229</v>
      </c>
      <c r="G72" s="9" t="str">
        <f t="shared" si="9"/>
        <v>Equip Athletic Capital</v>
      </c>
      <c r="H72" t="str">
        <f t="shared" si="11"/>
        <v>Major</v>
      </c>
      <c r="I72" s="4" t="str">
        <f t="shared" si="10"/>
        <v>760331</v>
      </c>
    </row>
    <row r="73" spans="1:9" ht="60" x14ac:dyDescent="0.25">
      <c r="A73" s="20" t="s">
        <v>558</v>
      </c>
      <c r="B73" s="26" t="s">
        <v>559</v>
      </c>
      <c r="C73" s="24" t="s">
        <v>1571</v>
      </c>
      <c r="D73" s="20" t="s">
        <v>225</v>
      </c>
      <c r="E73" s="20" t="s">
        <v>990</v>
      </c>
      <c r="F73" s="20" t="s">
        <v>1234</v>
      </c>
      <c r="G73" s="9" t="str">
        <f t="shared" si="9"/>
        <v>Equip Athletic Expendable</v>
      </c>
      <c r="H73" t="str">
        <f t="shared" si="11"/>
        <v>Major</v>
      </c>
      <c r="I73" s="4" t="str">
        <f t="shared" si="10"/>
        <v>741172</v>
      </c>
    </row>
    <row r="74" spans="1:9" ht="45" x14ac:dyDescent="0.25">
      <c r="A74" s="20" t="s">
        <v>905</v>
      </c>
      <c r="B74" s="26" t="s">
        <v>906</v>
      </c>
      <c r="C74" s="24" t="s">
        <v>1587</v>
      </c>
      <c r="D74" s="20" t="s">
        <v>225</v>
      </c>
      <c r="E74" s="20" t="s">
        <v>991</v>
      </c>
      <c r="F74" s="20" t="s">
        <v>1229</v>
      </c>
      <c r="G74" s="9" t="str">
        <f t="shared" si="9"/>
        <v>Equip Audio/Visual Capital</v>
      </c>
      <c r="H74" t="str">
        <f t="shared" si="11"/>
        <v>Major</v>
      </c>
      <c r="I74" s="4" t="str">
        <f t="shared" si="10"/>
        <v>760361</v>
      </c>
    </row>
    <row r="75" spans="1:9" ht="60" x14ac:dyDescent="0.25">
      <c r="A75" s="20" t="s">
        <v>556</v>
      </c>
      <c r="B75" s="26" t="s">
        <v>557</v>
      </c>
      <c r="C75" s="27" t="s">
        <v>1570</v>
      </c>
      <c r="D75" s="20" t="s">
        <v>225</v>
      </c>
      <c r="E75" s="20" t="s">
        <v>990</v>
      </c>
      <c r="F75" s="20" t="s">
        <v>1234</v>
      </c>
      <c r="G75" s="9" t="str">
        <f t="shared" si="9"/>
        <v>Equip Audio/Visual Expendable</v>
      </c>
      <c r="H75" t="str">
        <f t="shared" si="11"/>
        <v>Major</v>
      </c>
      <c r="I75" s="4" t="str">
        <f t="shared" si="10"/>
        <v>741165</v>
      </c>
    </row>
    <row r="76" spans="1:9" ht="75" x14ac:dyDescent="0.25">
      <c r="A76" s="20" t="s">
        <v>907</v>
      </c>
      <c r="B76" s="26" t="s">
        <v>908</v>
      </c>
      <c r="C76" s="27" t="s">
        <v>1588</v>
      </c>
      <c r="D76" s="20" t="s">
        <v>225</v>
      </c>
      <c r="E76" s="20" t="s">
        <v>991</v>
      </c>
      <c r="F76" s="20" t="s">
        <v>1229</v>
      </c>
      <c r="G76" s="9" t="str">
        <f t="shared" si="9"/>
        <v>Equip Computer/IT Capital</v>
      </c>
      <c r="H76" t="str">
        <f t="shared" si="11"/>
        <v>Major</v>
      </c>
      <c r="I76" s="4" t="str">
        <f t="shared" si="10"/>
        <v>760601</v>
      </c>
    </row>
    <row r="77" spans="1:9" ht="90" x14ac:dyDescent="0.25">
      <c r="A77" s="20" t="s">
        <v>552</v>
      </c>
      <c r="B77" s="26" t="s">
        <v>553</v>
      </c>
      <c r="C77" s="27" t="s">
        <v>1568</v>
      </c>
      <c r="D77" s="20" t="s">
        <v>225</v>
      </c>
      <c r="E77" s="20" t="s">
        <v>990</v>
      </c>
      <c r="F77" s="20" t="s">
        <v>1234</v>
      </c>
      <c r="G77" s="9" t="str">
        <f t="shared" si="9"/>
        <v>Equip Computer/IT Expendable</v>
      </c>
      <c r="H77" t="str">
        <f t="shared" si="11"/>
        <v>Major</v>
      </c>
      <c r="I77" s="4" t="str">
        <f t="shared" si="10"/>
        <v>741153</v>
      </c>
    </row>
    <row r="78" spans="1:9" ht="60" x14ac:dyDescent="0.25">
      <c r="A78" s="20" t="s">
        <v>888</v>
      </c>
      <c r="B78" s="26" t="s">
        <v>889</v>
      </c>
      <c r="C78" s="28" t="s">
        <v>1064</v>
      </c>
      <c r="D78" s="20" t="s">
        <v>144</v>
      </c>
      <c r="E78" s="20" t="s">
        <v>990</v>
      </c>
      <c r="F78" s="20" t="s">
        <v>1234</v>
      </c>
      <c r="G78" s="9" t="str">
        <f t="shared" si="9"/>
        <v>Equip Excl F&amp;A Expendable</v>
      </c>
      <c r="H78" t="str">
        <f t="shared" si="11"/>
        <v>Major</v>
      </c>
      <c r="I78" s="4" t="str">
        <f t="shared" si="10"/>
        <v>749999</v>
      </c>
    </row>
    <row r="79" spans="1:9" ht="60" x14ac:dyDescent="0.25">
      <c r="A79" s="20" t="s">
        <v>899</v>
      </c>
      <c r="B79" s="26" t="s">
        <v>900</v>
      </c>
      <c r="C79" s="27" t="s">
        <v>1584</v>
      </c>
      <c r="D79" s="20" t="s">
        <v>225</v>
      </c>
      <c r="E79" s="20" t="s">
        <v>991</v>
      </c>
      <c r="F79" s="20" t="s">
        <v>1229</v>
      </c>
      <c r="G79" s="9" t="str">
        <f t="shared" si="9"/>
        <v>Equip Lab/Medical Capital</v>
      </c>
      <c r="H79" t="str">
        <f t="shared" si="11"/>
        <v>Major</v>
      </c>
      <c r="I79" s="4" t="str">
        <f t="shared" si="10"/>
        <v>760310</v>
      </c>
    </row>
    <row r="80" spans="1:9" ht="90" x14ac:dyDescent="0.25">
      <c r="A80" s="20" t="s">
        <v>572</v>
      </c>
      <c r="B80" s="26" t="s">
        <v>573</v>
      </c>
      <c r="C80" s="27" t="s">
        <v>1574</v>
      </c>
      <c r="D80" s="20" t="s">
        <v>225</v>
      </c>
      <c r="E80" s="20" t="s">
        <v>990</v>
      </c>
      <c r="F80" s="20" t="s">
        <v>1234</v>
      </c>
      <c r="G80" s="9" t="str">
        <f t="shared" si="9"/>
        <v>Equip Lab/Medical Expendable</v>
      </c>
      <c r="H80" t="str">
        <f t="shared" si="11"/>
        <v>Major</v>
      </c>
      <c r="I80" s="4" t="str">
        <f t="shared" si="10"/>
        <v>741191</v>
      </c>
    </row>
    <row r="81" spans="1:9" ht="135" x14ac:dyDescent="0.25">
      <c r="A81" s="20" t="s">
        <v>922</v>
      </c>
      <c r="B81" s="26" t="s">
        <v>923</v>
      </c>
      <c r="C81" s="27" t="s">
        <v>1596</v>
      </c>
      <c r="D81" s="20" t="s">
        <v>225</v>
      </c>
      <c r="E81" s="20" t="s">
        <v>991</v>
      </c>
      <c r="F81" s="20" t="s">
        <v>1229</v>
      </c>
      <c r="G81" s="9" t="str">
        <f t="shared" si="9"/>
        <v>Equip Maintenance Capital</v>
      </c>
      <c r="H81" t="str">
        <f t="shared" si="11"/>
        <v>Major</v>
      </c>
      <c r="I81" s="4" t="str">
        <f t="shared" si="10"/>
        <v>761301</v>
      </c>
    </row>
    <row r="82" spans="1:9" ht="135" x14ac:dyDescent="0.25">
      <c r="A82" s="20" t="s">
        <v>609</v>
      </c>
      <c r="B82" s="26" t="s">
        <v>610</v>
      </c>
      <c r="C82" s="27" t="s">
        <v>1578</v>
      </c>
      <c r="D82" s="20" t="s">
        <v>225</v>
      </c>
      <c r="E82" s="20" t="s">
        <v>990</v>
      </c>
      <c r="F82" s="20" t="s">
        <v>1234</v>
      </c>
      <c r="G82" s="9" t="str">
        <f t="shared" si="9"/>
        <v>Equip Maintenance Expendable</v>
      </c>
      <c r="H82" t="str">
        <f t="shared" si="11"/>
        <v>Major</v>
      </c>
      <c r="I82" s="4" t="str">
        <f t="shared" si="10"/>
        <v>741361</v>
      </c>
    </row>
    <row r="83" spans="1:9" ht="90" x14ac:dyDescent="0.25">
      <c r="A83" s="20" t="s">
        <v>892</v>
      </c>
      <c r="B83" s="26" t="s">
        <v>893</v>
      </c>
      <c r="C83" s="27" t="s">
        <v>1582</v>
      </c>
      <c r="D83" s="20" t="s">
        <v>225</v>
      </c>
      <c r="E83" s="20" t="s">
        <v>991</v>
      </c>
      <c r="F83" s="20" t="s">
        <v>1229</v>
      </c>
      <c r="G83" s="9" t="str">
        <f t="shared" si="9"/>
        <v>Equip Office/Other Capital</v>
      </c>
      <c r="H83" t="str">
        <f t="shared" si="11"/>
        <v>Major</v>
      </c>
      <c r="I83" s="4" t="str">
        <f t="shared" si="10"/>
        <v>760201</v>
      </c>
    </row>
    <row r="84" spans="1:9" ht="150" x14ac:dyDescent="0.25">
      <c r="A84" s="20" t="s">
        <v>541</v>
      </c>
      <c r="B84" s="26" t="s">
        <v>542</v>
      </c>
      <c r="C84" s="27" t="s">
        <v>1567</v>
      </c>
      <c r="D84" s="20" t="s">
        <v>225</v>
      </c>
      <c r="E84" s="20" t="s">
        <v>990</v>
      </c>
      <c r="F84" s="20" t="s">
        <v>1234</v>
      </c>
      <c r="G84" s="9" t="str">
        <f t="shared" si="9"/>
        <v>Equip Office/Other Expendable</v>
      </c>
      <c r="H84" t="str">
        <f t="shared" si="11"/>
        <v>Major</v>
      </c>
      <c r="I84" s="4" t="str">
        <f t="shared" si="10"/>
        <v>741121</v>
      </c>
    </row>
    <row r="85" spans="1:9" ht="45" x14ac:dyDescent="0.25">
      <c r="A85" s="20" t="s">
        <v>911</v>
      </c>
      <c r="B85" s="26" t="s">
        <v>912</v>
      </c>
      <c r="C85" s="27" t="s">
        <v>1591</v>
      </c>
      <c r="D85" s="20" t="s">
        <v>225</v>
      </c>
      <c r="E85" s="20" t="s">
        <v>991</v>
      </c>
      <c r="F85" s="20" t="s">
        <v>1229</v>
      </c>
      <c r="G85" s="9" t="str">
        <f t="shared" si="9"/>
        <v>Equip Telecom Capital</v>
      </c>
      <c r="H85" t="str">
        <f t="shared" si="11"/>
        <v>Major</v>
      </c>
      <c r="I85" s="4" t="str">
        <f t="shared" si="10"/>
        <v>760651</v>
      </c>
    </row>
    <row r="86" spans="1:9" ht="45" x14ac:dyDescent="0.25">
      <c r="A86" s="20" t="s">
        <v>429</v>
      </c>
      <c r="B86" s="26" t="s">
        <v>430</v>
      </c>
      <c r="C86" s="27" t="s">
        <v>1566</v>
      </c>
      <c r="D86" s="20" t="s">
        <v>225</v>
      </c>
      <c r="E86" s="20" t="s">
        <v>990</v>
      </c>
      <c r="F86" s="20" t="s">
        <v>1233</v>
      </c>
      <c r="G86" s="9" t="str">
        <f t="shared" si="9"/>
        <v>Equip Telecom Expendable</v>
      </c>
      <c r="H86" t="str">
        <f t="shared" si="11"/>
        <v>Major</v>
      </c>
      <c r="I86" s="4" t="str">
        <f t="shared" si="10"/>
        <v>740720</v>
      </c>
    </row>
    <row r="87" spans="1:9" x14ac:dyDescent="0.25">
      <c r="A87" s="20" t="s">
        <v>317</v>
      </c>
      <c r="B87" s="26" t="s">
        <v>318</v>
      </c>
      <c r="C87" s="21" t="s">
        <v>259</v>
      </c>
      <c r="D87" s="20" t="s">
        <v>144</v>
      </c>
      <c r="E87" s="20" t="s">
        <v>990</v>
      </c>
      <c r="F87" s="20" t="s">
        <v>1228</v>
      </c>
      <c r="G87" s="9" t="str">
        <f t="shared" si="9"/>
        <v>Svcs Prof Other</v>
      </c>
      <c r="H87" t="str">
        <f t="shared" si="11"/>
        <v>Minor</v>
      </c>
      <c r="I87" s="4" t="str">
        <f t="shared" si="10"/>
        <v>740231</v>
      </c>
    </row>
    <row r="88" spans="1:9" ht="105" x14ac:dyDescent="0.25">
      <c r="A88" s="20" t="s">
        <v>767</v>
      </c>
      <c r="B88" s="23" t="s">
        <v>768</v>
      </c>
      <c r="C88" s="36" t="s">
        <v>769</v>
      </c>
      <c r="D88" s="20" t="s">
        <v>225</v>
      </c>
      <c r="E88" s="20" t="s">
        <v>990</v>
      </c>
      <c r="F88" s="20" t="s">
        <v>1230</v>
      </c>
      <c r="G88" s="9" t="str">
        <f t="shared" si="9"/>
        <v>Fees &amp; Permits</v>
      </c>
      <c r="H88" t="str">
        <f t="shared" si="11"/>
        <v>Major</v>
      </c>
      <c r="I88" s="4" t="str">
        <f t="shared" si="10"/>
        <v>741966</v>
      </c>
    </row>
    <row r="89" spans="1:9" ht="30" x14ac:dyDescent="0.25">
      <c r="A89" s="25" t="s">
        <v>1265</v>
      </c>
      <c r="B89" s="30" t="s">
        <v>1261</v>
      </c>
      <c r="C89" s="24" t="s">
        <v>1263</v>
      </c>
      <c r="D89" s="20" t="s">
        <v>144</v>
      </c>
      <c r="E89" s="20" t="s">
        <v>990</v>
      </c>
      <c r="F89" s="20" t="s">
        <v>1235</v>
      </c>
      <c r="G89" s="9" t="str">
        <f t="shared" si="9"/>
        <v>Food Prod/Svc-Athletic Staff</v>
      </c>
      <c r="H89" t="str">
        <f t="shared" si="11"/>
        <v>Major</v>
      </c>
      <c r="I89" s="4" t="str">
        <f t="shared" si="10"/>
        <v>741304</v>
      </c>
    </row>
    <row r="90" spans="1:9" ht="30" x14ac:dyDescent="0.25">
      <c r="A90" s="25" t="s">
        <v>1264</v>
      </c>
      <c r="B90" s="30" t="s">
        <v>1260</v>
      </c>
      <c r="C90" s="24" t="s">
        <v>1304</v>
      </c>
      <c r="D90" s="20" t="s">
        <v>144</v>
      </c>
      <c r="E90" s="20" t="s">
        <v>990</v>
      </c>
      <c r="F90" s="20" t="s">
        <v>1235</v>
      </c>
      <c r="G90" s="9" t="str">
        <f t="shared" si="9"/>
        <v>Food Prod/Svc-Home Competition</v>
      </c>
      <c r="H90" t="str">
        <f t="shared" si="11"/>
        <v>Major</v>
      </c>
      <c r="I90" s="4" t="str">
        <f t="shared" si="10"/>
        <v>741303</v>
      </c>
    </row>
    <row r="91" spans="1:9" ht="30" x14ac:dyDescent="0.25">
      <c r="A91" s="20" t="s">
        <v>593</v>
      </c>
      <c r="B91" s="30" t="s">
        <v>1262</v>
      </c>
      <c r="C91" s="24" t="s">
        <v>1030</v>
      </c>
      <c r="D91" s="20" t="s">
        <v>144</v>
      </c>
      <c r="E91" s="20" t="s">
        <v>990</v>
      </c>
      <c r="F91" s="20" t="s">
        <v>1235</v>
      </c>
      <c r="G91" s="9" t="str">
        <f t="shared" si="9"/>
        <v>Food Prod/Svc-Recruiting Meals</v>
      </c>
      <c r="H91" t="str">
        <f t="shared" si="11"/>
        <v>Major</v>
      </c>
      <c r="I91" s="4" t="str">
        <f t="shared" si="10"/>
        <v>741302</v>
      </c>
    </row>
    <row r="92" spans="1:9" ht="45" x14ac:dyDescent="0.25">
      <c r="A92" s="20" t="s">
        <v>590</v>
      </c>
      <c r="B92" s="29" t="s">
        <v>591</v>
      </c>
      <c r="C92" s="21" t="s">
        <v>592</v>
      </c>
      <c r="D92" s="20" t="s">
        <v>225</v>
      </c>
      <c r="E92" s="20" t="s">
        <v>990</v>
      </c>
      <c r="F92" s="20" t="s">
        <v>1235</v>
      </c>
      <c r="G92" s="9" t="str">
        <f t="shared" si="9"/>
        <v>Food Products/Services</v>
      </c>
      <c r="H92" t="str">
        <f t="shared" si="11"/>
        <v>Major</v>
      </c>
      <c r="I92" s="4" t="str">
        <f t="shared" si="10"/>
        <v>741301</v>
      </c>
    </row>
    <row r="93" spans="1:9" x14ac:dyDescent="0.25">
      <c r="A93" s="20" t="s">
        <v>245</v>
      </c>
      <c r="B93" s="23" t="s">
        <v>246</v>
      </c>
      <c r="C93" s="21" t="s">
        <v>247</v>
      </c>
      <c r="D93" s="20" t="s">
        <v>144</v>
      </c>
      <c r="E93" s="20" t="s">
        <v>990</v>
      </c>
      <c r="F93" s="20" t="s">
        <v>1228</v>
      </c>
      <c r="G93" s="9" t="str">
        <f t="shared" si="9"/>
        <v>Food Products/Services</v>
      </c>
      <c r="H93" t="str">
        <f t="shared" si="11"/>
        <v>Minor</v>
      </c>
      <c r="I93" s="4" t="str">
        <f t="shared" si="10"/>
        <v>741301</v>
      </c>
    </row>
    <row r="94" spans="1:9" x14ac:dyDescent="0.25">
      <c r="A94" s="20" t="s">
        <v>594</v>
      </c>
      <c r="B94" s="23" t="s">
        <v>595</v>
      </c>
      <c r="C94" s="21" t="s">
        <v>596</v>
      </c>
      <c r="D94" s="20" t="s">
        <v>144</v>
      </c>
      <c r="E94" s="20" t="s">
        <v>990</v>
      </c>
      <c r="F94" s="20" t="s">
        <v>1234</v>
      </c>
      <c r="G94" s="9" t="str">
        <f t="shared" ref="G94:G128" si="12">IF(LEFT(C94,6)="Recomm",VLOOKUP(I94,A:B,2,FALSE),B94)</f>
        <v>Equip Office/Other Expendable</v>
      </c>
      <c r="H94" t="str">
        <f t="shared" si="11"/>
        <v>Minor</v>
      </c>
      <c r="I94" s="4" t="str">
        <f t="shared" ref="I94:I125" si="13">IF(H94="Major",A94,RIGHT(C94,6))</f>
        <v>741121</v>
      </c>
    </row>
    <row r="95" spans="1:9" ht="60" x14ac:dyDescent="0.25">
      <c r="A95" s="20" t="s">
        <v>678</v>
      </c>
      <c r="B95" s="26" t="s">
        <v>679</v>
      </c>
      <c r="C95" s="27" t="s">
        <v>1580</v>
      </c>
      <c r="D95" s="20" t="s">
        <v>225</v>
      </c>
      <c r="E95" s="20" t="s">
        <v>990</v>
      </c>
      <c r="F95" s="20" t="s">
        <v>1236</v>
      </c>
      <c r="G95" s="9" t="str">
        <f t="shared" si="12"/>
        <v>Freight/Shipping</v>
      </c>
      <c r="H95" t="str">
        <f t="shared" si="11"/>
        <v>Major</v>
      </c>
      <c r="I95" s="4" t="str">
        <f t="shared" si="13"/>
        <v>741521</v>
      </c>
    </row>
    <row r="96" spans="1:9" ht="45" x14ac:dyDescent="0.25">
      <c r="A96" s="20" t="s">
        <v>930</v>
      </c>
      <c r="B96" s="23" t="s">
        <v>1339</v>
      </c>
      <c r="C96" s="24" t="s">
        <v>1597</v>
      </c>
      <c r="D96" s="20" t="s">
        <v>225</v>
      </c>
      <c r="E96" s="20" t="s">
        <v>991</v>
      </c>
      <c r="F96" s="25" t="s">
        <v>1229</v>
      </c>
      <c r="G96" s="9" t="str">
        <f t="shared" si="12"/>
        <v>Freight/Shipping Capital</v>
      </c>
      <c r="H96" t="str">
        <f t="shared" ref="H96:H128" si="14">IF(LEFT(C96,6)="Recomm","Minor","Major")</f>
        <v>Major</v>
      </c>
      <c r="I96" s="4" t="str">
        <f t="shared" si="13"/>
        <v>761603</v>
      </c>
    </row>
    <row r="97" spans="1:9" ht="45" x14ac:dyDescent="0.25">
      <c r="A97" s="20" t="s">
        <v>358</v>
      </c>
      <c r="B97" s="26" t="s">
        <v>359</v>
      </c>
      <c r="C97" s="28" t="s">
        <v>1019</v>
      </c>
      <c r="D97" s="20" t="s">
        <v>144</v>
      </c>
      <c r="E97" s="20" t="s">
        <v>990</v>
      </c>
      <c r="F97" s="20" t="s">
        <v>1228</v>
      </c>
      <c r="G97" s="9" t="str">
        <f t="shared" si="12"/>
        <v>FSU Card Services</v>
      </c>
      <c r="H97" t="str">
        <f t="shared" si="14"/>
        <v>Major</v>
      </c>
      <c r="I97" s="4" t="str">
        <f t="shared" si="13"/>
        <v>740309</v>
      </c>
    </row>
    <row r="98" spans="1:9" x14ac:dyDescent="0.25">
      <c r="A98" s="25" t="s">
        <v>1377</v>
      </c>
      <c r="B98" s="29" t="s">
        <v>1378</v>
      </c>
      <c r="C98" s="37" t="s">
        <v>1379</v>
      </c>
      <c r="D98" s="25" t="s">
        <v>144</v>
      </c>
      <c r="E98" s="20" t="s">
        <v>996</v>
      </c>
      <c r="F98" s="25" t="s">
        <v>1230</v>
      </c>
      <c r="G98" s="9" t="str">
        <f t="shared" si="12"/>
        <v>Funds Due FSURF</v>
      </c>
      <c r="H98" t="str">
        <f t="shared" si="14"/>
        <v>Major</v>
      </c>
      <c r="I98" s="4" t="str">
        <f t="shared" si="13"/>
        <v>747800</v>
      </c>
    </row>
    <row r="99" spans="1:9" ht="30" x14ac:dyDescent="0.25">
      <c r="A99" s="20" t="s">
        <v>961</v>
      </c>
      <c r="B99" s="23" t="s">
        <v>962</v>
      </c>
      <c r="C99" s="28" t="s">
        <v>1074</v>
      </c>
      <c r="D99" s="20" t="s">
        <v>144</v>
      </c>
      <c r="E99" s="20" t="s">
        <v>145</v>
      </c>
      <c r="F99" s="20" t="s">
        <v>145</v>
      </c>
      <c r="G99" s="9" t="str">
        <f t="shared" si="12"/>
        <v>Gain or Loss on Disposal of FA</v>
      </c>
      <c r="H99" t="str">
        <f t="shared" si="14"/>
        <v>Major</v>
      </c>
      <c r="I99" s="4" t="str">
        <f t="shared" si="13"/>
        <v>790001</v>
      </c>
    </row>
    <row r="100" spans="1:9" ht="30" x14ac:dyDescent="0.25">
      <c r="A100" s="20" t="s">
        <v>260</v>
      </c>
      <c r="B100" s="23" t="s">
        <v>261</v>
      </c>
      <c r="C100" s="28" t="s">
        <v>1014</v>
      </c>
      <c r="D100" s="20" t="s">
        <v>144</v>
      </c>
      <c r="E100" s="20" t="s">
        <v>990</v>
      </c>
      <c r="F100" s="20" t="s">
        <v>1228</v>
      </c>
      <c r="G100" s="9" t="str">
        <f t="shared" si="12"/>
        <v>Games Guarantees</v>
      </c>
      <c r="H100" t="str">
        <f t="shared" si="14"/>
        <v>Major</v>
      </c>
      <c r="I100" s="4" t="str">
        <f t="shared" si="13"/>
        <v>740234</v>
      </c>
    </row>
    <row r="101" spans="1:9" x14ac:dyDescent="0.25">
      <c r="A101" s="20" t="s">
        <v>644</v>
      </c>
      <c r="B101" s="26" t="s">
        <v>645</v>
      </c>
      <c r="C101" s="28" t="s">
        <v>1036</v>
      </c>
      <c r="D101" s="20" t="s">
        <v>144</v>
      </c>
      <c r="E101" s="20" t="s">
        <v>990</v>
      </c>
      <c r="F101" s="20" t="s">
        <v>1235</v>
      </c>
      <c r="G101" s="9" t="str">
        <f t="shared" si="12"/>
        <v>Gas/Fuel/Lube Diesel Fuel</v>
      </c>
      <c r="H101" t="str">
        <f t="shared" si="14"/>
        <v>Major</v>
      </c>
      <c r="I101" s="4" t="str">
        <f t="shared" si="13"/>
        <v>741393</v>
      </c>
    </row>
    <row r="102" spans="1:9" x14ac:dyDescent="0.25">
      <c r="A102" s="20" t="s">
        <v>632</v>
      </c>
      <c r="B102" s="26" t="s">
        <v>633</v>
      </c>
      <c r="C102" s="28" t="s">
        <v>1033</v>
      </c>
      <c r="D102" s="20" t="s">
        <v>144</v>
      </c>
      <c r="E102" s="20" t="s">
        <v>990</v>
      </c>
      <c r="F102" s="20" t="s">
        <v>1235</v>
      </c>
      <c r="G102" s="9" t="str">
        <f t="shared" si="12"/>
        <v>Gas/Fuel/Lube Fuel Oil No 2</v>
      </c>
      <c r="H102" t="str">
        <f t="shared" si="14"/>
        <v>Major</v>
      </c>
      <c r="I102" s="4" t="str">
        <f t="shared" si="13"/>
        <v>741382</v>
      </c>
    </row>
    <row r="103" spans="1:9" x14ac:dyDescent="0.25">
      <c r="A103" s="20" t="s">
        <v>630</v>
      </c>
      <c r="B103" s="26" t="s">
        <v>631</v>
      </c>
      <c r="C103" s="28" t="s">
        <v>1032</v>
      </c>
      <c r="D103" s="20" t="s">
        <v>144</v>
      </c>
      <c r="E103" s="20" t="s">
        <v>990</v>
      </c>
      <c r="F103" s="20" t="s">
        <v>1235</v>
      </c>
      <c r="G103" s="9" t="str">
        <f t="shared" si="12"/>
        <v>Gas/Fuel/Lube Fuel Oil No 6</v>
      </c>
      <c r="H103" t="str">
        <f t="shared" si="14"/>
        <v>Major</v>
      </c>
      <c r="I103" s="4" t="str">
        <f t="shared" si="13"/>
        <v>741381</v>
      </c>
    </row>
    <row r="104" spans="1:9" x14ac:dyDescent="0.25">
      <c r="A104" s="20" t="s">
        <v>648</v>
      </c>
      <c r="B104" s="23" t="s">
        <v>649</v>
      </c>
      <c r="C104" s="28" t="s">
        <v>1038</v>
      </c>
      <c r="D104" s="20" t="s">
        <v>144</v>
      </c>
      <c r="E104" s="20" t="s">
        <v>990</v>
      </c>
      <c r="F104" s="20" t="s">
        <v>1235</v>
      </c>
      <c r="G104" s="9" t="str">
        <f t="shared" si="12"/>
        <v>Gas/Fuel/Lube Kerosene</v>
      </c>
      <c r="H104" t="str">
        <f t="shared" si="14"/>
        <v>Major</v>
      </c>
      <c r="I104" s="4" t="str">
        <f t="shared" si="13"/>
        <v>741396</v>
      </c>
    </row>
    <row r="105" spans="1:9" x14ac:dyDescent="0.25">
      <c r="A105" s="20" t="s">
        <v>634</v>
      </c>
      <c r="B105" s="23" t="s">
        <v>635</v>
      </c>
      <c r="C105" s="28" t="s">
        <v>1034</v>
      </c>
      <c r="D105" s="20" t="s">
        <v>144</v>
      </c>
      <c r="E105" s="20" t="s">
        <v>990</v>
      </c>
      <c r="F105" s="20" t="s">
        <v>1235</v>
      </c>
      <c r="G105" s="9" t="str">
        <f t="shared" si="12"/>
        <v>Gas/Fuel/Lube LP Gas</v>
      </c>
      <c r="H105" t="str">
        <f t="shared" si="14"/>
        <v>Major</v>
      </c>
      <c r="I105" s="4" t="str">
        <f t="shared" si="13"/>
        <v>741383</v>
      </c>
    </row>
    <row r="106" spans="1:9" x14ac:dyDescent="0.25">
      <c r="A106" s="20" t="s">
        <v>646</v>
      </c>
      <c r="B106" s="23" t="s">
        <v>647</v>
      </c>
      <c r="C106" s="28" t="s">
        <v>1037</v>
      </c>
      <c r="D106" s="20" t="s">
        <v>144</v>
      </c>
      <c r="E106" s="20" t="s">
        <v>990</v>
      </c>
      <c r="F106" s="20" t="s">
        <v>1235</v>
      </c>
      <c r="G106" s="9" t="str">
        <f t="shared" si="12"/>
        <v>Gas/Fuel/Lube Lubricants</v>
      </c>
      <c r="H106" t="str">
        <f t="shared" si="14"/>
        <v>Major</v>
      </c>
      <c r="I106" s="4" t="str">
        <f t="shared" si="13"/>
        <v>741395</v>
      </c>
    </row>
    <row r="107" spans="1:9" x14ac:dyDescent="0.25">
      <c r="A107" s="20" t="s">
        <v>642</v>
      </c>
      <c r="B107" s="26" t="s">
        <v>643</v>
      </c>
      <c r="C107" s="28" t="s">
        <v>1035</v>
      </c>
      <c r="D107" s="20" t="s">
        <v>144</v>
      </c>
      <c r="E107" s="20" t="s">
        <v>990</v>
      </c>
      <c r="F107" s="20" t="s">
        <v>1235</v>
      </c>
      <c r="G107" s="9" t="str">
        <f t="shared" si="12"/>
        <v>Gas/Fuel/Lube Motor</v>
      </c>
      <c r="H107" t="str">
        <f t="shared" si="14"/>
        <v>Major</v>
      </c>
      <c r="I107" s="4" t="str">
        <f t="shared" si="13"/>
        <v>741392</v>
      </c>
    </row>
    <row r="108" spans="1:9" ht="30" x14ac:dyDescent="0.25">
      <c r="A108" s="20" t="s">
        <v>639</v>
      </c>
      <c r="B108" s="23" t="s">
        <v>640</v>
      </c>
      <c r="C108" s="21" t="s">
        <v>641</v>
      </c>
      <c r="D108" s="20" t="s">
        <v>225</v>
      </c>
      <c r="E108" s="20" t="s">
        <v>990</v>
      </c>
      <c r="F108" s="20" t="s">
        <v>1235</v>
      </c>
      <c r="G108" s="9" t="str">
        <f t="shared" si="12"/>
        <v>Gasoline/Fuel/Lubricants</v>
      </c>
      <c r="H108" t="str">
        <f t="shared" si="14"/>
        <v>Major</v>
      </c>
      <c r="I108" s="4" t="str">
        <f t="shared" si="13"/>
        <v>741391</v>
      </c>
    </row>
    <row r="109" spans="1:9" x14ac:dyDescent="0.25">
      <c r="A109" s="20" t="s">
        <v>303</v>
      </c>
      <c r="B109" s="23" t="s">
        <v>304</v>
      </c>
      <c r="C109" s="22" t="s">
        <v>259</v>
      </c>
      <c r="D109" s="20" t="s">
        <v>144</v>
      </c>
      <c r="E109" s="20" t="s">
        <v>990</v>
      </c>
      <c r="F109" s="20" t="s">
        <v>1228</v>
      </c>
      <c r="G109" s="9" t="str">
        <f t="shared" si="12"/>
        <v>Svcs Prof Other</v>
      </c>
      <c r="H109" t="str">
        <f t="shared" si="14"/>
        <v>Minor</v>
      </c>
      <c r="I109" s="4" t="str">
        <f t="shared" si="13"/>
        <v>740231</v>
      </c>
    </row>
    <row r="110" spans="1:9" x14ac:dyDescent="0.25">
      <c r="A110" s="20" t="s">
        <v>64</v>
      </c>
      <c r="B110" s="23" t="s">
        <v>65</v>
      </c>
      <c r="C110" s="21" t="s">
        <v>66</v>
      </c>
      <c r="D110" s="20" t="s">
        <v>8</v>
      </c>
      <c r="E110" s="20" t="s">
        <v>977</v>
      </c>
      <c r="F110" s="20" t="s">
        <v>145</v>
      </c>
      <c r="G110" s="9" t="str">
        <f t="shared" si="12"/>
        <v>Health Ins Employer Contrib</v>
      </c>
      <c r="H110" t="str">
        <f t="shared" si="14"/>
        <v>Major</v>
      </c>
      <c r="I110" s="4" t="str">
        <f t="shared" si="13"/>
        <v>710172</v>
      </c>
    </row>
    <row r="111" spans="1:9" x14ac:dyDescent="0.25">
      <c r="A111" s="20" t="s">
        <v>543</v>
      </c>
      <c r="B111" s="23" t="s">
        <v>544</v>
      </c>
      <c r="C111" s="21" t="s">
        <v>545</v>
      </c>
      <c r="D111" s="20" t="s">
        <v>144</v>
      </c>
      <c r="E111" s="20" t="s">
        <v>990</v>
      </c>
      <c r="F111" s="20" t="s">
        <v>1234</v>
      </c>
      <c r="G111" s="9" t="str">
        <f t="shared" si="12"/>
        <v>Equip Computer/IT Expendable</v>
      </c>
      <c r="H111" t="str">
        <f t="shared" si="14"/>
        <v>Minor</v>
      </c>
      <c r="I111" s="4" t="str">
        <f t="shared" si="13"/>
        <v>741153</v>
      </c>
    </row>
    <row r="112" spans="1:9" ht="45" x14ac:dyDescent="0.25">
      <c r="A112" s="20" t="s">
        <v>924</v>
      </c>
      <c r="B112" s="23" t="s">
        <v>925</v>
      </c>
      <c r="C112" s="21" t="s">
        <v>926</v>
      </c>
      <c r="D112" s="20" t="s">
        <v>144</v>
      </c>
      <c r="E112" s="20" t="s">
        <v>991</v>
      </c>
      <c r="F112" s="20" t="s">
        <v>1237</v>
      </c>
      <c r="G112" s="9" t="str">
        <f t="shared" si="12"/>
        <v>Install Purch/Lease Interest</v>
      </c>
      <c r="H112" t="str">
        <f t="shared" si="14"/>
        <v>Major</v>
      </c>
      <c r="I112" s="4" t="str">
        <f t="shared" si="13"/>
        <v>761501</v>
      </c>
    </row>
    <row r="113" spans="1:9" ht="60" x14ac:dyDescent="0.25">
      <c r="A113" s="20" t="s">
        <v>189</v>
      </c>
      <c r="B113" s="23" t="s">
        <v>190</v>
      </c>
      <c r="C113" s="28" t="s">
        <v>1007</v>
      </c>
      <c r="D113" s="20" t="s">
        <v>144</v>
      </c>
      <c r="E113" s="34" t="s">
        <v>1342</v>
      </c>
      <c r="F113" s="34" t="s">
        <v>983</v>
      </c>
      <c r="G113" s="9" t="str">
        <f t="shared" si="12"/>
        <v>Insurance Automobile E&amp;G</v>
      </c>
      <c r="H113" t="str">
        <f t="shared" si="14"/>
        <v>Major</v>
      </c>
      <c r="I113" s="4" t="str">
        <f t="shared" si="13"/>
        <v>730301</v>
      </c>
    </row>
    <row r="114" spans="1:9" ht="60" x14ac:dyDescent="0.25">
      <c r="A114" s="20" t="s">
        <v>680</v>
      </c>
      <c r="B114" s="23" t="s">
        <v>681</v>
      </c>
      <c r="C114" s="28" t="s">
        <v>1047</v>
      </c>
      <c r="D114" s="20" t="s">
        <v>144</v>
      </c>
      <c r="E114" s="20" t="s">
        <v>990</v>
      </c>
      <c r="F114" s="20" t="s">
        <v>1238</v>
      </c>
      <c r="G114" s="9" t="str">
        <f t="shared" si="12"/>
        <v>Insurance Automobile NonE&amp;G</v>
      </c>
      <c r="H114" t="str">
        <f t="shared" si="14"/>
        <v>Major</v>
      </c>
      <c r="I114" s="4" t="str">
        <f t="shared" si="13"/>
        <v>741531</v>
      </c>
    </row>
    <row r="115" spans="1:9" ht="30" x14ac:dyDescent="0.25">
      <c r="A115" s="20" t="s">
        <v>701</v>
      </c>
      <c r="B115" s="23" t="s">
        <v>702</v>
      </c>
      <c r="C115" s="28" t="s">
        <v>1054</v>
      </c>
      <c r="D115" s="20" t="s">
        <v>144</v>
      </c>
      <c r="E115" s="20" t="s">
        <v>990</v>
      </c>
      <c r="F115" s="20" t="s">
        <v>1238</v>
      </c>
      <c r="G115" s="9" t="str">
        <f t="shared" si="12"/>
        <v>Insurance Claims Expense</v>
      </c>
      <c r="H115" t="str">
        <f t="shared" si="14"/>
        <v>Major</v>
      </c>
      <c r="I115" s="4" t="str">
        <f t="shared" si="13"/>
        <v>741582</v>
      </c>
    </row>
    <row r="116" spans="1:9" ht="90" x14ac:dyDescent="0.25">
      <c r="A116" s="20" t="s">
        <v>195</v>
      </c>
      <c r="B116" s="23" t="s">
        <v>196</v>
      </c>
      <c r="C116" s="28" t="s">
        <v>1010</v>
      </c>
      <c r="D116" s="20" t="s">
        <v>144</v>
      </c>
      <c r="E116" s="34" t="s">
        <v>1342</v>
      </c>
      <c r="F116" s="34" t="s">
        <v>983</v>
      </c>
      <c r="G116" s="9" t="str">
        <f t="shared" si="12"/>
        <v>Insurance Liab Civ Rts E&amp;G</v>
      </c>
      <c r="H116" t="str">
        <f t="shared" si="14"/>
        <v>Major</v>
      </c>
      <c r="I116" s="4" t="str">
        <f t="shared" si="13"/>
        <v>730305</v>
      </c>
    </row>
    <row r="117" spans="1:9" ht="90" x14ac:dyDescent="0.25">
      <c r="A117" s="20" t="s">
        <v>695</v>
      </c>
      <c r="B117" s="23" t="s">
        <v>696</v>
      </c>
      <c r="C117" s="28" t="s">
        <v>1053</v>
      </c>
      <c r="D117" s="20" t="s">
        <v>144</v>
      </c>
      <c r="E117" s="20" t="s">
        <v>990</v>
      </c>
      <c r="F117" s="20" t="s">
        <v>1238</v>
      </c>
      <c r="G117" s="9" t="str">
        <f t="shared" si="12"/>
        <v>Insurance Liab Civ Rts NonE&amp;G</v>
      </c>
      <c r="H117" t="str">
        <f t="shared" si="14"/>
        <v>Major</v>
      </c>
      <c r="I117" s="4" t="str">
        <f t="shared" si="13"/>
        <v>741565</v>
      </c>
    </row>
    <row r="118" spans="1:9" ht="60" x14ac:dyDescent="0.25">
      <c r="A118" s="20" t="s">
        <v>191</v>
      </c>
      <c r="B118" s="23" t="s">
        <v>192</v>
      </c>
      <c r="C118" s="28" t="s">
        <v>1008</v>
      </c>
      <c r="D118" s="20" t="s">
        <v>144</v>
      </c>
      <c r="E118" s="34" t="s">
        <v>1342</v>
      </c>
      <c r="F118" s="34" t="s">
        <v>983</v>
      </c>
      <c r="G118" s="9" t="str">
        <f t="shared" si="12"/>
        <v>Insurance Liab General E&amp;G</v>
      </c>
      <c r="H118" t="str">
        <f t="shared" si="14"/>
        <v>Major</v>
      </c>
      <c r="I118" s="4" t="str">
        <f t="shared" si="13"/>
        <v>730302</v>
      </c>
    </row>
    <row r="119" spans="1:9" ht="60" x14ac:dyDescent="0.25">
      <c r="A119" s="20" t="s">
        <v>684</v>
      </c>
      <c r="B119" s="23" t="s">
        <v>685</v>
      </c>
      <c r="C119" s="28" t="s">
        <v>1049</v>
      </c>
      <c r="D119" s="20" t="s">
        <v>144</v>
      </c>
      <c r="E119" s="20" t="s">
        <v>990</v>
      </c>
      <c r="F119" s="20" t="s">
        <v>1238</v>
      </c>
      <c r="G119" s="9" t="str">
        <f t="shared" si="12"/>
        <v>Insurance Liab General NonE&amp;G</v>
      </c>
      <c r="H119" t="str">
        <f t="shared" si="14"/>
        <v>Major</v>
      </c>
      <c r="I119" s="4" t="str">
        <f t="shared" si="13"/>
        <v>741541</v>
      </c>
    </row>
    <row r="120" spans="1:9" ht="30" x14ac:dyDescent="0.25">
      <c r="A120" s="20" t="s">
        <v>686</v>
      </c>
      <c r="B120" s="23" t="s">
        <v>687</v>
      </c>
      <c r="C120" s="21" t="s">
        <v>688</v>
      </c>
      <c r="D120" s="20" t="s">
        <v>144</v>
      </c>
      <c r="E120" s="20" t="s">
        <v>990</v>
      </c>
      <c r="F120" s="20" t="s">
        <v>1238</v>
      </c>
      <c r="G120" s="9" t="str">
        <f t="shared" si="12"/>
        <v>Insurance Liab Professional</v>
      </c>
      <c r="H120" t="str">
        <f t="shared" si="14"/>
        <v>Major</v>
      </c>
      <c r="I120" s="4" t="str">
        <f t="shared" si="13"/>
        <v>741542</v>
      </c>
    </row>
    <row r="121" spans="1:9" ht="75" x14ac:dyDescent="0.25">
      <c r="A121" s="20" t="s">
        <v>698</v>
      </c>
      <c r="B121" s="23" t="s">
        <v>699</v>
      </c>
      <c r="C121" s="22" t="s">
        <v>700</v>
      </c>
      <c r="D121" s="20" t="s">
        <v>144</v>
      </c>
      <c r="E121" s="20" t="s">
        <v>990</v>
      </c>
      <c r="F121" s="20" t="s">
        <v>1238</v>
      </c>
      <c r="G121" s="9" t="str">
        <f t="shared" si="12"/>
        <v>Insurance Other</v>
      </c>
      <c r="H121" t="str">
        <f t="shared" si="14"/>
        <v>Major</v>
      </c>
      <c r="I121" s="4" t="str">
        <f t="shared" si="13"/>
        <v>741581</v>
      </c>
    </row>
    <row r="122" spans="1:9" ht="75" x14ac:dyDescent="0.25">
      <c r="A122" s="20" t="s">
        <v>689</v>
      </c>
      <c r="B122" s="23" t="s">
        <v>690</v>
      </c>
      <c r="C122" s="32" t="s">
        <v>1050</v>
      </c>
      <c r="D122" s="20" t="s">
        <v>144</v>
      </c>
      <c r="E122" s="20" t="s">
        <v>990</v>
      </c>
      <c r="F122" s="20" t="s">
        <v>1238</v>
      </c>
      <c r="G122" s="9" t="str">
        <f t="shared" si="12"/>
        <v>Insurance Property Elective</v>
      </c>
      <c r="H122" t="str">
        <f t="shared" si="14"/>
        <v>Major</v>
      </c>
      <c r="I122" s="4" t="str">
        <f t="shared" si="13"/>
        <v>741543</v>
      </c>
    </row>
    <row r="123" spans="1:9" ht="30" x14ac:dyDescent="0.25">
      <c r="A123" s="20" t="s">
        <v>693</v>
      </c>
      <c r="B123" s="23" t="s">
        <v>694</v>
      </c>
      <c r="C123" s="28" t="s">
        <v>1052</v>
      </c>
      <c r="D123" s="20" t="s">
        <v>144</v>
      </c>
      <c r="E123" s="20" t="s">
        <v>990</v>
      </c>
      <c r="F123" s="20" t="s">
        <v>1238</v>
      </c>
      <c r="G123" s="9" t="str">
        <f t="shared" si="12"/>
        <v>Insurance Property Mandatory</v>
      </c>
      <c r="H123" t="str">
        <f t="shared" si="14"/>
        <v>Major</v>
      </c>
      <c r="I123" s="4" t="str">
        <f t="shared" si="13"/>
        <v>741560</v>
      </c>
    </row>
    <row r="124" spans="1:9" ht="30" x14ac:dyDescent="0.25">
      <c r="A124" s="20" t="s">
        <v>682</v>
      </c>
      <c r="B124" s="23" t="s">
        <v>683</v>
      </c>
      <c r="C124" s="28" t="s">
        <v>1048</v>
      </c>
      <c r="D124" s="20" t="s">
        <v>144</v>
      </c>
      <c r="E124" s="20" t="s">
        <v>990</v>
      </c>
      <c r="F124" s="20" t="s">
        <v>1238</v>
      </c>
      <c r="G124" s="9" t="str">
        <f t="shared" si="12"/>
        <v>Insurance Watercraft</v>
      </c>
      <c r="H124" t="str">
        <f t="shared" si="14"/>
        <v>Major</v>
      </c>
      <c r="I124" s="4" t="str">
        <f t="shared" si="13"/>
        <v>741540</v>
      </c>
    </row>
    <row r="125" spans="1:9" ht="60" x14ac:dyDescent="0.25">
      <c r="A125" s="20" t="s">
        <v>193</v>
      </c>
      <c r="B125" s="23" t="s">
        <v>194</v>
      </c>
      <c r="C125" s="28" t="s">
        <v>1009</v>
      </c>
      <c r="D125" s="20" t="s">
        <v>144</v>
      </c>
      <c r="E125" s="34" t="s">
        <v>1342</v>
      </c>
      <c r="F125" s="34" t="s">
        <v>983</v>
      </c>
      <c r="G125" s="9" t="str">
        <f t="shared" si="12"/>
        <v>Insurance Workers Comp E&amp;G</v>
      </c>
      <c r="H125" t="str">
        <f t="shared" si="14"/>
        <v>Major</v>
      </c>
      <c r="I125" s="4" t="str">
        <f t="shared" si="13"/>
        <v>730304</v>
      </c>
    </row>
    <row r="126" spans="1:9" ht="60" x14ac:dyDescent="0.25">
      <c r="A126" s="20" t="s">
        <v>691</v>
      </c>
      <c r="B126" s="23" t="s">
        <v>692</v>
      </c>
      <c r="C126" s="28" t="s">
        <v>1051</v>
      </c>
      <c r="D126" s="20" t="s">
        <v>144</v>
      </c>
      <c r="E126" s="20" t="s">
        <v>990</v>
      </c>
      <c r="F126" s="20" t="s">
        <v>1238</v>
      </c>
      <c r="G126" s="9" t="str">
        <f t="shared" si="12"/>
        <v>Insurance Workers Comp NonE&amp;G</v>
      </c>
      <c r="H126" t="str">
        <f t="shared" si="14"/>
        <v>Major</v>
      </c>
      <c r="I126" s="4" t="str">
        <f t="shared" ref="I126:I157" si="15">IF(H126="Major",A126,RIGHT(C126,6))</f>
        <v>741550</v>
      </c>
    </row>
    <row r="127" spans="1:9" x14ac:dyDescent="0.25">
      <c r="A127" s="25" t="s">
        <v>1392</v>
      </c>
      <c r="B127" s="29" t="s">
        <v>1393</v>
      </c>
      <c r="C127" s="27" t="s">
        <v>1395</v>
      </c>
      <c r="D127" s="25" t="s">
        <v>144</v>
      </c>
      <c r="E127" s="25" t="s">
        <v>990</v>
      </c>
      <c r="F127" s="25" t="s">
        <v>1230</v>
      </c>
      <c r="G127" s="9" t="str">
        <f t="shared" si="12"/>
        <v>Internal Investment Interest</v>
      </c>
      <c r="H127" t="str">
        <f t="shared" si="14"/>
        <v>Major</v>
      </c>
      <c r="I127" s="4" t="str">
        <f t="shared" si="15"/>
        <v>749100</v>
      </c>
    </row>
    <row r="128" spans="1:9" x14ac:dyDescent="0.25">
      <c r="A128" s="25" t="s">
        <v>1273</v>
      </c>
      <c r="B128" s="29" t="s">
        <v>1274</v>
      </c>
      <c r="C128" s="27" t="s">
        <v>1305</v>
      </c>
      <c r="D128" s="25" t="s">
        <v>144</v>
      </c>
      <c r="E128" s="20" t="s">
        <v>998</v>
      </c>
      <c r="F128" s="20" t="s">
        <v>145</v>
      </c>
      <c r="G128" s="9" t="str">
        <f t="shared" si="12"/>
        <v>Investment Expense</v>
      </c>
      <c r="H128" t="str">
        <f t="shared" si="14"/>
        <v>Major</v>
      </c>
      <c r="I128" s="4" t="str">
        <f t="shared" si="15"/>
        <v>789100</v>
      </c>
    </row>
    <row r="129" spans="1:9" x14ac:dyDescent="0.25">
      <c r="A129" s="20" t="s">
        <v>1509</v>
      </c>
      <c r="B129" s="30" t="s">
        <v>1510</v>
      </c>
      <c r="C129" s="27" t="s">
        <v>1605</v>
      </c>
      <c r="D129" s="20" t="s">
        <v>144</v>
      </c>
      <c r="E129" s="20" t="s">
        <v>990</v>
      </c>
      <c r="F129" s="20" t="s">
        <v>1228</v>
      </c>
    </row>
    <row r="130" spans="1:9" x14ac:dyDescent="0.25">
      <c r="A130" s="20" t="s">
        <v>1503</v>
      </c>
      <c r="B130" s="30" t="s">
        <v>1504</v>
      </c>
      <c r="C130" s="27" t="s">
        <v>1606</v>
      </c>
      <c r="D130" s="20" t="s">
        <v>144</v>
      </c>
      <c r="E130" s="20" t="s">
        <v>990</v>
      </c>
      <c r="F130" s="20" t="s">
        <v>1233</v>
      </c>
    </row>
    <row r="131" spans="1:9" x14ac:dyDescent="0.25">
      <c r="A131" s="25" t="s">
        <v>1558</v>
      </c>
      <c r="B131" s="23" t="s">
        <v>1559</v>
      </c>
      <c r="C131" s="27" t="s">
        <v>1600</v>
      </c>
      <c r="D131" s="25" t="s">
        <v>144</v>
      </c>
      <c r="E131" s="20" t="s">
        <v>990</v>
      </c>
      <c r="F131" s="25" t="s">
        <v>1233</v>
      </c>
      <c r="G131" s="9"/>
      <c r="H131"/>
    </row>
    <row r="132" spans="1:9" x14ac:dyDescent="0.25">
      <c r="A132" s="20" t="s">
        <v>1497</v>
      </c>
      <c r="B132" s="30" t="s">
        <v>1498</v>
      </c>
      <c r="C132" s="27" t="s">
        <v>1607</v>
      </c>
      <c r="D132" s="20" t="s">
        <v>144</v>
      </c>
      <c r="E132" s="20" t="s">
        <v>990</v>
      </c>
      <c r="F132" s="20" t="s">
        <v>1233</v>
      </c>
    </row>
    <row r="133" spans="1:9" x14ac:dyDescent="0.25">
      <c r="A133" s="20" t="s">
        <v>1491</v>
      </c>
      <c r="B133" s="30" t="s">
        <v>1492</v>
      </c>
      <c r="C133" s="27" t="s">
        <v>1608</v>
      </c>
      <c r="D133" s="20" t="s">
        <v>144</v>
      </c>
      <c r="E133" s="20" t="s">
        <v>990</v>
      </c>
      <c r="F133" s="20" t="s">
        <v>1228</v>
      </c>
    </row>
    <row r="134" spans="1:9" x14ac:dyDescent="0.25">
      <c r="A134" s="20" t="s">
        <v>1505</v>
      </c>
      <c r="B134" s="30" t="s">
        <v>1506</v>
      </c>
      <c r="C134" s="27" t="s">
        <v>1609</v>
      </c>
      <c r="D134" s="20" t="s">
        <v>144</v>
      </c>
      <c r="E134" s="20" t="s">
        <v>990</v>
      </c>
      <c r="F134" s="20" t="s">
        <v>1233</v>
      </c>
    </row>
    <row r="135" spans="1:9" x14ac:dyDescent="0.25">
      <c r="A135" s="20" t="s">
        <v>1499</v>
      </c>
      <c r="B135" s="30" t="s">
        <v>1500</v>
      </c>
      <c r="C135" s="27" t="s">
        <v>1610</v>
      </c>
      <c r="D135" s="20" t="s">
        <v>144</v>
      </c>
      <c r="E135" s="20" t="s">
        <v>990</v>
      </c>
      <c r="F135" s="20" t="s">
        <v>1233</v>
      </c>
    </row>
    <row r="136" spans="1:9" x14ac:dyDescent="0.25">
      <c r="A136" s="20" t="s">
        <v>1493</v>
      </c>
      <c r="B136" s="30" t="s">
        <v>1494</v>
      </c>
      <c r="C136" s="27" t="s">
        <v>1611</v>
      </c>
      <c r="D136" s="20" t="s">
        <v>144</v>
      </c>
      <c r="E136" s="20" t="s">
        <v>990</v>
      </c>
      <c r="F136" s="20" t="s">
        <v>1233</v>
      </c>
    </row>
    <row r="137" spans="1:9" x14ac:dyDescent="0.25">
      <c r="A137" s="20" t="s">
        <v>1489</v>
      </c>
      <c r="B137" s="30" t="s">
        <v>1490</v>
      </c>
      <c r="C137" s="27" t="s">
        <v>1612</v>
      </c>
      <c r="D137" s="20" t="s">
        <v>144</v>
      </c>
      <c r="E137" s="20" t="s">
        <v>990</v>
      </c>
      <c r="F137" s="20" t="s">
        <v>1228</v>
      </c>
    </row>
    <row r="138" spans="1:9" x14ac:dyDescent="0.25">
      <c r="A138" s="20" t="s">
        <v>1501</v>
      </c>
      <c r="B138" s="30" t="s">
        <v>1502</v>
      </c>
      <c r="C138" s="27" t="s">
        <v>1613</v>
      </c>
      <c r="D138" s="20" t="s">
        <v>144</v>
      </c>
      <c r="E138" s="20" t="s">
        <v>990</v>
      </c>
      <c r="F138" s="20" t="s">
        <v>1233</v>
      </c>
    </row>
    <row r="139" spans="1:9" x14ac:dyDescent="0.25">
      <c r="A139" s="20" t="s">
        <v>1507</v>
      </c>
      <c r="B139" s="30" t="s">
        <v>1508</v>
      </c>
      <c r="C139" s="27" t="s">
        <v>1614</v>
      </c>
      <c r="D139" s="20" t="s">
        <v>144</v>
      </c>
      <c r="E139" s="20" t="s">
        <v>990</v>
      </c>
      <c r="F139" s="20" t="s">
        <v>1234</v>
      </c>
    </row>
    <row r="140" spans="1:9" x14ac:dyDescent="0.25">
      <c r="A140" s="20" t="s">
        <v>611</v>
      </c>
      <c r="B140" s="23" t="s">
        <v>612</v>
      </c>
      <c r="C140" s="22" t="s">
        <v>613</v>
      </c>
      <c r="D140" s="20" t="s">
        <v>144</v>
      </c>
      <c r="E140" s="20" t="s">
        <v>990</v>
      </c>
      <c r="F140" s="20" t="s">
        <v>1235</v>
      </c>
      <c r="G140" s="9" t="str">
        <f t="shared" ref="G140:G151" si="16">IF(LEFT(C140,6)="Recomm",VLOOKUP(I140,A:B,2,FALSE),B140)</f>
        <v>Supplies Janitorial</v>
      </c>
      <c r="H140" t="str">
        <f t="shared" ref="H140:H151" si="17">IF(LEFT(C140,6)="Recomm","Minor","Major")</f>
        <v>Minor</v>
      </c>
      <c r="I140" s="4" t="str">
        <f t="shared" ref="I140:I151" si="18">IF(H140="Major",A140,RIGHT(C140,6))</f>
        <v>741372</v>
      </c>
    </row>
    <row r="141" spans="1:9" x14ac:dyDescent="0.25">
      <c r="A141" s="20" t="s">
        <v>616</v>
      </c>
      <c r="B141" s="23" t="s">
        <v>617</v>
      </c>
      <c r="C141" s="22" t="s">
        <v>596</v>
      </c>
      <c r="D141" s="20" t="s">
        <v>144</v>
      </c>
      <c r="E141" s="20" t="s">
        <v>990</v>
      </c>
      <c r="F141" s="20" t="s">
        <v>1234</v>
      </c>
      <c r="G141" s="9" t="str">
        <f t="shared" si="16"/>
        <v>Equip Office/Other Expendable</v>
      </c>
      <c r="H141" t="str">
        <f t="shared" si="17"/>
        <v>Minor</v>
      </c>
      <c r="I141" s="4" t="str">
        <f t="shared" si="18"/>
        <v>741121</v>
      </c>
    </row>
    <row r="142" spans="1:9" x14ac:dyDescent="0.25">
      <c r="A142" s="20" t="s">
        <v>614</v>
      </c>
      <c r="B142" s="23" t="s">
        <v>615</v>
      </c>
      <c r="C142" s="22" t="s">
        <v>613</v>
      </c>
      <c r="D142" s="20" t="s">
        <v>144</v>
      </c>
      <c r="E142" s="20" t="s">
        <v>990</v>
      </c>
      <c r="F142" s="20" t="s">
        <v>1235</v>
      </c>
      <c r="G142" s="9" t="str">
        <f t="shared" si="16"/>
        <v>Supplies Janitorial</v>
      </c>
      <c r="H142" t="str">
        <f t="shared" si="17"/>
        <v>Minor</v>
      </c>
      <c r="I142" s="4" t="str">
        <f t="shared" si="18"/>
        <v>741372</v>
      </c>
    </row>
    <row r="143" spans="1:9" x14ac:dyDescent="0.25">
      <c r="A143" s="20" t="s">
        <v>618</v>
      </c>
      <c r="B143" s="26" t="s">
        <v>619</v>
      </c>
      <c r="C143" s="21" t="s">
        <v>613</v>
      </c>
      <c r="D143" s="20" t="s">
        <v>144</v>
      </c>
      <c r="E143" s="20" t="s">
        <v>990</v>
      </c>
      <c r="F143" s="20" t="s">
        <v>1235</v>
      </c>
      <c r="G143" s="9" t="str">
        <f t="shared" si="16"/>
        <v>Supplies Janitorial</v>
      </c>
      <c r="H143" t="str">
        <f t="shared" si="17"/>
        <v>Minor</v>
      </c>
      <c r="I143" s="4" t="str">
        <f t="shared" si="18"/>
        <v>741372</v>
      </c>
    </row>
    <row r="144" spans="1:9" ht="30" x14ac:dyDescent="0.25">
      <c r="A144" s="20" t="s">
        <v>773</v>
      </c>
      <c r="B144" s="26" t="s">
        <v>774</v>
      </c>
      <c r="C144" s="21" t="s">
        <v>775</v>
      </c>
      <c r="D144" s="20" t="s">
        <v>144</v>
      </c>
      <c r="E144" s="20" t="s">
        <v>990</v>
      </c>
      <c r="F144" s="20" t="s">
        <v>1230</v>
      </c>
      <c r="G144" s="9" t="str">
        <f t="shared" si="16"/>
        <v>Judgments &amp; Settlements</v>
      </c>
      <c r="H144" t="str">
        <f t="shared" si="17"/>
        <v>Major</v>
      </c>
      <c r="I144" s="4" t="str">
        <f t="shared" si="18"/>
        <v>741982</v>
      </c>
    </row>
    <row r="145" spans="1:9" ht="30" x14ac:dyDescent="0.25">
      <c r="A145" s="20" t="s">
        <v>567</v>
      </c>
      <c r="B145" s="26" t="s">
        <v>568</v>
      </c>
      <c r="C145" s="22" t="s">
        <v>569</v>
      </c>
      <c r="D145" s="20" t="s">
        <v>144</v>
      </c>
      <c r="E145" s="20" t="s">
        <v>990</v>
      </c>
      <c r="F145" s="20" t="s">
        <v>1234</v>
      </c>
      <c r="G145" s="9" t="str">
        <f t="shared" si="16"/>
        <v>Lab Use Fees</v>
      </c>
      <c r="H145" t="str">
        <f t="shared" si="17"/>
        <v>Major</v>
      </c>
      <c r="I145" s="4" t="str">
        <f t="shared" si="18"/>
        <v>741181</v>
      </c>
    </row>
    <row r="146" spans="1:9" ht="30" x14ac:dyDescent="0.25">
      <c r="A146" s="20" t="s">
        <v>921</v>
      </c>
      <c r="B146" s="29" t="s">
        <v>1201</v>
      </c>
      <c r="C146" s="24" t="s">
        <v>1202</v>
      </c>
      <c r="D146" s="20" t="s">
        <v>144</v>
      </c>
      <c r="E146" s="20" t="s">
        <v>991</v>
      </c>
      <c r="F146" s="20" t="s">
        <v>1239</v>
      </c>
      <c r="G146" s="9" t="str">
        <f t="shared" si="16"/>
        <v>Land and Other Real Property</v>
      </c>
      <c r="H146" t="str">
        <f t="shared" si="17"/>
        <v>Major</v>
      </c>
      <c r="I146" s="4" t="str">
        <f t="shared" si="18"/>
        <v>761201</v>
      </c>
    </row>
    <row r="147" spans="1:9" ht="165" x14ac:dyDescent="0.25">
      <c r="A147" s="20" t="s">
        <v>205</v>
      </c>
      <c r="B147" s="26" t="s">
        <v>206</v>
      </c>
      <c r="C147" s="27" t="s">
        <v>1565</v>
      </c>
      <c r="D147" s="20" t="s">
        <v>144</v>
      </c>
      <c r="E147" s="34" t="s">
        <v>1342</v>
      </c>
      <c r="F147" s="34" t="s">
        <v>984</v>
      </c>
      <c r="G147" s="9" t="str">
        <f t="shared" si="16"/>
        <v>Library Materials Capital</v>
      </c>
      <c r="H147" t="str">
        <f t="shared" si="17"/>
        <v>Major</v>
      </c>
      <c r="I147" s="4" t="str">
        <f t="shared" si="18"/>
        <v>730702</v>
      </c>
    </row>
    <row r="148" spans="1:9" ht="150" x14ac:dyDescent="0.25">
      <c r="A148" s="20" t="s">
        <v>203</v>
      </c>
      <c r="B148" s="26" t="s">
        <v>204</v>
      </c>
      <c r="C148" s="27" t="s">
        <v>1564</v>
      </c>
      <c r="D148" s="20" t="s">
        <v>144</v>
      </c>
      <c r="E148" s="34" t="s">
        <v>1342</v>
      </c>
      <c r="F148" s="34" t="s">
        <v>984</v>
      </c>
      <c r="G148" s="9" t="str">
        <f t="shared" si="16"/>
        <v>Library Materials Expendable</v>
      </c>
      <c r="H148" t="str">
        <f t="shared" si="17"/>
        <v>Major</v>
      </c>
      <c r="I148" s="4" t="str">
        <f t="shared" si="18"/>
        <v>730701</v>
      </c>
    </row>
    <row r="149" spans="1:9" x14ac:dyDescent="0.25">
      <c r="A149" s="20" t="s">
        <v>604</v>
      </c>
      <c r="B149" s="26" t="s">
        <v>605</v>
      </c>
      <c r="C149" s="21" t="s">
        <v>316</v>
      </c>
      <c r="D149" s="20" t="s">
        <v>144</v>
      </c>
      <c r="E149" s="20" t="s">
        <v>990</v>
      </c>
      <c r="F149" s="20" t="s">
        <v>1234</v>
      </c>
      <c r="G149" s="9" t="str">
        <f t="shared" si="16"/>
        <v>Svcs Other Custodial/Janitor</v>
      </c>
      <c r="H149" t="str">
        <f t="shared" si="17"/>
        <v>Minor</v>
      </c>
      <c r="I149" s="4" t="str">
        <f t="shared" si="18"/>
        <v>740262</v>
      </c>
    </row>
    <row r="150" spans="1:9" x14ac:dyDescent="0.25">
      <c r="A150" s="20" t="s">
        <v>314</v>
      </c>
      <c r="B150" s="26" t="s">
        <v>315</v>
      </c>
      <c r="C150" s="21" t="s">
        <v>316</v>
      </c>
      <c r="D150" s="20" t="s">
        <v>144</v>
      </c>
      <c r="E150" s="20" t="s">
        <v>990</v>
      </c>
      <c r="F150" s="20" t="s">
        <v>1228</v>
      </c>
      <c r="G150" s="9" t="str">
        <f t="shared" si="16"/>
        <v>Svcs Other Custodial/Janitor</v>
      </c>
      <c r="H150" t="str">
        <f t="shared" si="17"/>
        <v>Minor</v>
      </c>
      <c r="I150" s="4" t="str">
        <f t="shared" si="18"/>
        <v>740262</v>
      </c>
    </row>
    <row r="151" spans="1:9" ht="30" x14ac:dyDescent="0.25">
      <c r="A151" s="20" t="s">
        <v>810</v>
      </c>
      <c r="B151" s="23" t="s">
        <v>811</v>
      </c>
      <c r="C151" s="32" t="s">
        <v>1062</v>
      </c>
      <c r="D151" s="20" t="s">
        <v>144</v>
      </c>
      <c r="E151" s="20" t="s">
        <v>990</v>
      </c>
      <c r="F151" s="20" t="s">
        <v>1232</v>
      </c>
      <c r="G151" s="9" t="str">
        <f t="shared" si="16"/>
        <v>Loan Cancellations</v>
      </c>
      <c r="H151" t="str">
        <f t="shared" si="17"/>
        <v>Major</v>
      </c>
      <c r="I151" s="4" t="str">
        <f t="shared" si="18"/>
        <v>742216</v>
      </c>
    </row>
    <row r="152" spans="1:9" ht="30" x14ac:dyDescent="0.25">
      <c r="A152" s="25" t="s">
        <v>1560</v>
      </c>
      <c r="B152" s="23" t="s">
        <v>1561</v>
      </c>
      <c r="C152" s="27" t="s">
        <v>1601</v>
      </c>
      <c r="D152" s="25" t="s">
        <v>144</v>
      </c>
      <c r="E152" s="25" t="s">
        <v>990</v>
      </c>
      <c r="F152" s="25" t="s">
        <v>1232</v>
      </c>
      <c r="G152" s="9"/>
      <c r="H152"/>
    </row>
    <row r="153" spans="1:9" ht="30" x14ac:dyDescent="0.25">
      <c r="A153" s="20" t="s">
        <v>880</v>
      </c>
      <c r="B153" s="23" t="s">
        <v>881</v>
      </c>
      <c r="C153" s="22" t="s">
        <v>882</v>
      </c>
      <c r="D153" s="20" t="s">
        <v>144</v>
      </c>
      <c r="E153" s="20" t="s">
        <v>990</v>
      </c>
      <c r="F153" s="20" t="s">
        <v>1230</v>
      </c>
      <c r="G153" s="9" t="str">
        <f t="shared" ref="G153:G184" si="19">IF(LEFT(C153,6)="Recomm",VLOOKUP(I153,A:B,2,FALSE),B153)</f>
        <v>Loan Disbursements_Agency_Fnds</v>
      </c>
      <c r="H153" t="str">
        <f t="shared" ref="H153:H159" si="20">IF(LEFT(C153,6)="Recomm","Minor","Major")</f>
        <v>Major</v>
      </c>
      <c r="I153" s="4" t="str">
        <f t="shared" ref="I153:I184" si="21">IF(H153="Major",A153,RIGHT(C153,6))</f>
        <v>743049</v>
      </c>
    </row>
    <row r="154" spans="1:9" ht="30" x14ac:dyDescent="0.25">
      <c r="A154" s="20" t="s">
        <v>1291</v>
      </c>
      <c r="B154" s="23" t="s">
        <v>1292</v>
      </c>
      <c r="C154" s="31" t="s">
        <v>1297</v>
      </c>
      <c r="D154" s="20" t="s">
        <v>8</v>
      </c>
      <c r="E154" s="20" t="s">
        <v>990</v>
      </c>
      <c r="F154" s="20" t="s">
        <v>1230</v>
      </c>
      <c r="G154" s="9" t="str">
        <f t="shared" si="19"/>
        <v>Lobbying Expense</v>
      </c>
      <c r="H154" t="str">
        <f t="shared" si="20"/>
        <v>Major</v>
      </c>
      <c r="I154" s="4" t="str">
        <f t="shared" si="21"/>
        <v>748003</v>
      </c>
    </row>
    <row r="155" spans="1:9" ht="60" x14ac:dyDescent="0.25">
      <c r="A155" s="20" t="s">
        <v>243</v>
      </c>
      <c r="B155" s="23" t="s">
        <v>244</v>
      </c>
      <c r="C155" s="38" t="s">
        <v>1227</v>
      </c>
      <c r="D155" s="20" t="s">
        <v>225</v>
      </c>
      <c r="E155" s="20" t="s">
        <v>990</v>
      </c>
      <c r="F155" s="20" t="s">
        <v>1228</v>
      </c>
      <c r="G155" s="9" t="str">
        <f t="shared" si="19"/>
        <v>Mailing/Delivery Services</v>
      </c>
      <c r="H155" t="str">
        <f t="shared" si="20"/>
        <v>Major</v>
      </c>
      <c r="I155" s="4" t="str">
        <f t="shared" si="21"/>
        <v>740224</v>
      </c>
    </row>
    <row r="156" spans="1:9" x14ac:dyDescent="0.25">
      <c r="A156" s="20" t="s">
        <v>620</v>
      </c>
      <c r="B156" s="23" t="s">
        <v>621</v>
      </c>
      <c r="C156" s="21" t="s">
        <v>622</v>
      </c>
      <c r="D156" s="20" t="s">
        <v>144</v>
      </c>
      <c r="E156" s="20" t="s">
        <v>990</v>
      </c>
      <c r="F156" s="20" t="s">
        <v>1234</v>
      </c>
      <c r="G156" s="9" t="str">
        <f t="shared" si="19"/>
        <v>Supplies Maintenance</v>
      </c>
      <c r="H156" t="str">
        <f t="shared" si="20"/>
        <v>Minor</v>
      </c>
      <c r="I156" s="4" t="str">
        <f t="shared" si="21"/>
        <v>741376</v>
      </c>
    </row>
    <row r="157" spans="1:9" ht="75" x14ac:dyDescent="0.25">
      <c r="A157" s="20" t="s">
        <v>283</v>
      </c>
      <c r="B157" s="23" t="s">
        <v>284</v>
      </c>
      <c r="C157" s="21" t="s">
        <v>285</v>
      </c>
      <c r="D157" s="20" t="s">
        <v>225</v>
      </c>
      <c r="E157" s="20" t="s">
        <v>990</v>
      </c>
      <c r="F157" s="20" t="s">
        <v>1228</v>
      </c>
      <c r="G157" s="9" t="str">
        <f t="shared" si="19"/>
        <v>Maintenance IT Hardware</v>
      </c>
      <c r="H157" t="str">
        <f t="shared" si="20"/>
        <v>Major</v>
      </c>
      <c r="I157" s="4" t="str">
        <f t="shared" si="21"/>
        <v>740251</v>
      </c>
    </row>
    <row r="158" spans="1:9" ht="60" x14ac:dyDescent="0.25">
      <c r="A158" s="20" t="s">
        <v>493</v>
      </c>
      <c r="B158" s="23" t="s">
        <v>494</v>
      </c>
      <c r="C158" s="22" t="s">
        <v>495</v>
      </c>
      <c r="D158" s="20" t="s">
        <v>225</v>
      </c>
      <c r="E158" s="20" t="s">
        <v>990</v>
      </c>
      <c r="F158" s="20" t="s">
        <v>1241</v>
      </c>
      <c r="G158" s="9" t="str">
        <f t="shared" si="19"/>
        <v>Maintenance IT Software</v>
      </c>
      <c r="H158" t="str">
        <f t="shared" si="20"/>
        <v>Major</v>
      </c>
      <c r="I158" s="4" t="str">
        <f t="shared" si="21"/>
        <v>740916</v>
      </c>
    </row>
    <row r="159" spans="1:9" x14ac:dyDescent="0.25">
      <c r="A159" s="20" t="s">
        <v>740</v>
      </c>
      <c r="B159" s="23" t="s">
        <v>741</v>
      </c>
      <c r="C159" s="21" t="s">
        <v>742</v>
      </c>
      <c r="D159" s="20" t="s">
        <v>144</v>
      </c>
      <c r="E159" s="20" t="s">
        <v>990</v>
      </c>
      <c r="F159" s="20" t="s">
        <v>1230</v>
      </c>
      <c r="G159" s="9" t="str">
        <f t="shared" si="19"/>
        <v>Memberships Individual</v>
      </c>
      <c r="H159" t="str">
        <f t="shared" si="20"/>
        <v>Minor</v>
      </c>
      <c r="I159" s="4" t="str">
        <f t="shared" si="21"/>
        <v>741924</v>
      </c>
    </row>
    <row r="160" spans="1:9" ht="60" x14ac:dyDescent="0.25">
      <c r="A160" s="20" t="s">
        <v>749</v>
      </c>
      <c r="B160" s="23" t="s">
        <v>750</v>
      </c>
      <c r="C160" s="22" t="s">
        <v>751</v>
      </c>
      <c r="D160" s="20" t="s">
        <v>225</v>
      </c>
      <c r="E160" s="20" t="s">
        <v>990</v>
      </c>
      <c r="F160" s="20" t="s">
        <v>1230</v>
      </c>
      <c r="G160" s="9" t="str">
        <f t="shared" si="19"/>
        <v>Memberships Individual</v>
      </c>
      <c r="H160" s="3" t="s">
        <v>975</v>
      </c>
      <c r="I160" s="4" t="str">
        <f t="shared" si="21"/>
        <v>741924</v>
      </c>
    </row>
    <row r="161" spans="1:9" ht="45" x14ac:dyDescent="0.25">
      <c r="A161" s="20" t="s">
        <v>746</v>
      </c>
      <c r="B161" s="26" t="s">
        <v>747</v>
      </c>
      <c r="C161" s="21" t="s">
        <v>748</v>
      </c>
      <c r="D161" s="20" t="s">
        <v>225</v>
      </c>
      <c r="E161" s="20" t="s">
        <v>990</v>
      </c>
      <c r="F161" s="20" t="s">
        <v>1230</v>
      </c>
      <c r="G161" s="9" t="str">
        <f t="shared" si="19"/>
        <v>Memberships Institutional</v>
      </c>
      <c r="H161" t="str">
        <f t="shared" ref="H161:H192" si="22">IF(LEFT(C161,6)="Recomm","Minor","Major")</f>
        <v>Major</v>
      </c>
      <c r="I161" s="4" t="str">
        <f t="shared" si="21"/>
        <v>741923</v>
      </c>
    </row>
    <row r="162" spans="1:9" x14ac:dyDescent="0.25">
      <c r="A162" s="20" t="s">
        <v>626</v>
      </c>
      <c r="B162" s="23" t="s">
        <v>627</v>
      </c>
      <c r="C162" s="22" t="s">
        <v>622</v>
      </c>
      <c r="D162" s="20" t="s">
        <v>144</v>
      </c>
      <c r="E162" s="20" t="s">
        <v>990</v>
      </c>
      <c r="F162" s="20" t="s">
        <v>1234</v>
      </c>
      <c r="G162" s="9" t="str">
        <f t="shared" si="19"/>
        <v>Supplies Maintenance</v>
      </c>
      <c r="H162" t="str">
        <f t="shared" si="22"/>
        <v>Minor</v>
      </c>
      <c r="I162" s="4" t="str">
        <f t="shared" si="21"/>
        <v>741376</v>
      </c>
    </row>
    <row r="163" spans="1:9" x14ac:dyDescent="0.25">
      <c r="A163" s="20" t="s">
        <v>896</v>
      </c>
      <c r="B163" s="23" t="s">
        <v>897</v>
      </c>
      <c r="C163" s="22" t="s">
        <v>898</v>
      </c>
      <c r="D163" s="20" t="s">
        <v>144</v>
      </c>
      <c r="E163" s="20" t="s">
        <v>991</v>
      </c>
      <c r="F163" s="20" t="s">
        <v>1229</v>
      </c>
      <c r="G163" s="9" t="str">
        <f t="shared" si="19"/>
        <v>Equip Office/Other Capital</v>
      </c>
      <c r="H163" t="str">
        <f t="shared" si="22"/>
        <v>Minor</v>
      </c>
      <c r="I163" s="4" t="str">
        <f t="shared" si="21"/>
        <v>760201</v>
      </c>
    </row>
    <row r="164" spans="1:9" x14ac:dyDescent="0.25">
      <c r="A164" s="25" t="s">
        <v>1380</v>
      </c>
      <c r="B164" s="29" t="s">
        <v>1381</v>
      </c>
      <c r="C164" s="24" t="s">
        <v>1382</v>
      </c>
      <c r="D164" s="20" t="s">
        <v>144</v>
      </c>
      <c r="E164" s="20" t="s">
        <v>990</v>
      </c>
      <c r="F164" s="20" t="s">
        <v>1230</v>
      </c>
      <c r="G164" s="9" t="str">
        <f t="shared" si="19"/>
        <v>Miscellaneous Deposit</v>
      </c>
      <c r="H164" t="str">
        <f t="shared" si="22"/>
        <v>Major</v>
      </c>
      <c r="I164" s="4" t="str">
        <f t="shared" si="21"/>
        <v>749500</v>
      </c>
    </row>
    <row r="165" spans="1:9" ht="75" x14ac:dyDescent="0.25">
      <c r="A165" s="20" t="s">
        <v>437</v>
      </c>
      <c r="B165" s="23" t="s">
        <v>438</v>
      </c>
      <c r="C165" s="22" t="s">
        <v>439</v>
      </c>
      <c r="D165" s="20" t="s">
        <v>225</v>
      </c>
      <c r="E165" s="34" t="s">
        <v>990</v>
      </c>
      <c r="F165" s="34" t="s">
        <v>1233</v>
      </c>
      <c r="G165" s="9" t="str">
        <f t="shared" si="19"/>
        <v>Mobile Devices/Services</v>
      </c>
      <c r="H165" t="str">
        <f t="shared" si="22"/>
        <v>Major</v>
      </c>
      <c r="I165" s="4" t="str">
        <f t="shared" si="21"/>
        <v>740730</v>
      </c>
    </row>
    <row r="166" spans="1:9" ht="30" x14ac:dyDescent="0.25">
      <c r="A166" s="20" t="s">
        <v>440</v>
      </c>
      <c r="B166" s="23" t="s">
        <v>441</v>
      </c>
      <c r="C166" s="24" t="s">
        <v>1226</v>
      </c>
      <c r="D166" s="20" t="s">
        <v>144</v>
      </c>
      <c r="E166" s="20" t="s">
        <v>990</v>
      </c>
      <c r="F166" s="20" t="s">
        <v>1228</v>
      </c>
      <c r="G166" s="9" t="str">
        <f t="shared" si="19"/>
        <v>Mobile Devices/Svcs-Allowance</v>
      </c>
      <c r="H166" t="str">
        <f t="shared" si="22"/>
        <v>Major</v>
      </c>
      <c r="I166" s="4" t="str">
        <f t="shared" si="21"/>
        <v>740731</v>
      </c>
    </row>
    <row r="167" spans="1:9" ht="30" x14ac:dyDescent="0.25">
      <c r="A167" s="20" t="s">
        <v>920</v>
      </c>
      <c r="B167" s="29" t="s">
        <v>1099</v>
      </c>
      <c r="C167" s="24" t="s">
        <v>1595</v>
      </c>
      <c r="D167" s="20" t="s">
        <v>144</v>
      </c>
      <c r="E167" s="20" t="s">
        <v>991</v>
      </c>
      <c r="F167" s="25" t="s">
        <v>1229</v>
      </c>
      <c r="G167" s="9" t="str">
        <f t="shared" si="19"/>
        <v>Modular Buildings Capital</v>
      </c>
      <c r="H167" t="str">
        <f t="shared" si="22"/>
        <v>Major</v>
      </c>
      <c r="I167" s="4" t="str">
        <f t="shared" si="21"/>
        <v>761001</v>
      </c>
    </row>
    <row r="168" spans="1:9" ht="60" x14ac:dyDescent="0.25">
      <c r="A168" s="20" t="s">
        <v>913</v>
      </c>
      <c r="B168" s="23" t="s">
        <v>914</v>
      </c>
      <c r="C168" s="24" t="s">
        <v>1592</v>
      </c>
      <c r="D168" s="20" t="s">
        <v>225</v>
      </c>
      <c r="E168" s="20" t="s">
        <v>991</v>
      </c>
      <c r="F168" s="20" t="s">
        <v>1229</v>
      </c>
      <c r="G168" s="9" t="str">
        <f t="shared" si="19"/>
        <v>Motor Vehicles Capital</v>
      </c>
      <c r="H168" t="str">
        <f t="shared" si="22"/>
        <v>Major</v>
      </c>
      <c r="I168" s="4" t="str">
        <f t="shared" si="21"/>
        <v>760701</v>
      </c>
    </row>
    <row r="169" spans="1:9" ht="45" x14ac:dyDescent="0.25">
      <c r="A169" s="20" t="s">
        <v>560</v>
      </c>
      <c r="B169" s="26" t="s">
        <v>561</v>
      </c>
      <c r="C169" s="27" t="s">
        <v>1572</v>
      </c>
      <c r="D169" s="20" t="s">
        <v>225</v>
      </c>
      <c r="E169" s="20" t="s">
        <v>990</v>
      </c>
      <c r="F169" s="20" t="s">
        <v>1234</v>
      </c>
      <c r="G169" s="9" t="str">
        <f t="shared" si="19"/>
        <v>Motor Vehicles Expendable</v>
      </c>
      <c r="H169" t="str">
        <f t="shared" si="22"/>
        <v>Major</v>
      </c>
      <c r="I169" s="4" t="str">
        <f t="shared" si="21"/>
        <v>741173</v>
      </c>
    </row>
    <row r="170" spans="1:9" x14ac:dyDescent="0.25">
      <c r="A170" s="20" t="s">
        <v>915</v>
      </c>
      <c r="B170" s="30" t="s">
        <v>1205</v>
      </c>
      <c r="C170" s="21" t="s">
        <v>916</v>
      </c>
      <c r="D170" s="20" t="s">
        <v>144</v>
      </c>
      <c r="E170" s="20" t="s">
        <v>991</v>
      </c>
      <c r="F170" s="20" t="s">
        <v>1229</v>
      </c>
      <c r="G170" s="9" t="str">
        <f t="shared" si="19"/>
        <v>Motor Vehicles Capital</v>
      </c>
      <c r="H170" t="str">
        <f t="shared" si="22"/>
        <v>Minor</v>
      </c>
      <c r="I170" s="4" t="str">
        <f t="shared" si="21"/>
        <v>760701</v>
      </c>
    </row>
    <row r="171" spans="1:9" ht="30" x14ac:dyDescent="0.25">
      <c r="A171" s="20" t="s">
        <v>901</v>
      </c>
      <c r="B171" s="23" t="s">
        <v>902</v>
      </c>
      <c r="C171" s="27" t="s">
        <v>1585</v>
      </c>
      <c r="D171" s="20" t="s">
        <v>225</v>
      </c>
      <c r="E171" s="20" t="s">
        <v>991</v>
      </c>
      <c r="F171" s="20" t="s">
        <v>1229</v>
      </c>
      <c r="G171" s="9" t="str">
        <f t="shared" si="19"/>
        <v>Musical Instruments Capital</v>
      </c>
      <c r="H171" t="str">
        <f t="shared" si="22"/>
        <v>Major</v>
      </c>
      <c r="I171" s="4" t="str">
        <f t="shared" si="21"/>
        <v>760311</v>
      </c>
    </row>
    <row r="172" spans="1:9" ht="45" x14ac:dyDescent="0.25">
      <c r="A172" s="20" t="s">
        <v>565</v>
      </c>
      <c r="B172" s="23" t="s">
        <v>566</v>
      </c>
      <c r="C172" s="27" t="s">
        <v>1573</v>
      </c>
      <c r="D172" s="20" t="s">
        <v>225</v>
      </c>
      <c r="E172" s="20" t="s">
        <v>990</v>
      </c>
      <c r="F172" s="20" t="s">
        <v>1234</v>
      </c>
      <c r="G172" s="9" t="str">
        <f t="shared" si="19"/>
        <v>Musical Instruments Expendable</v>
      </c>
      <c r="H172" t="str">
        <f t="shared" si="22"/>
        <v>Major</v>
      </c>
      <c r="I172" s="4" t="str">
        <f t="shared" si="21"/>
        <v>741179</v>
      </c>
    </row>
    <row r="173" spans="1:9" ht="30" x14ac:dyDescent="0.25">
      <c r="A173" s="20" t="s">
        <v>423</v>
      </c>
      <c r="B173" s="26" t="s">
        <v>424</v>
      </c>
      <c r="C173" s="28" t="s">
        <v>1024</v>
      </c>
      <c r="D173" s="20" t="s">
        <v>144</v>
      </c>
      <c r="E173" s="20" t="s">
        <v>990</v>
      </c>
      <c r="F173" s="20" t="s">
        <v>1233</v>
      </c>
      <c r="G173" s="9" t="str">
        <f t="shared" si="19"/>
        <v>Network/Comm Admin/Indirect</v>
      </c>
      <c r="H173" t="str">
        <f t="shared" si="22"/>
        <v>Major</v>
      </c>
      <c r="I173" s="4" t="str">
        <f t="shared" si="21"/>
        <v>740712</v>
      </c>
    </row>
    <row r="174" spans="1:9" ht="30" x14ac:dyDescent="0.25">
      <c r="A174" s="20" t="s">
        <v>425</v>
      </c>
      <c r="B174" s="26" t="s">
        <v>426</v>
      </c>
      <c r="C174" s="28" t="s">
        <v>1025</v>
      </c>
      <c r="D174" s="20" t="s">
        <v>144</v>
      </c>
      <c r="E174" s="20" t="s">
        <v>990</v>
      </c>
      <c r="F174" s="20" t="s">
        <v>1233</v>
      </c>
      <c r="G174" s="9" t="str">
        <f t="shared" si="19"/>
        <v>Network/Comm CGS Materials</v>
      </c>
      <c r="H174" t="str">
        <f t="shared" si="22"/>
        <v>Major</v>
      </c>
      <c r="I174" s="4" t="str">
        <f t="shared" si="21"/>
        <v>740715</v>
      </c>
    </row>
    <row r="175" spans="1:9" x14ac:dyDescent="0.25">
      <c r="A175" s="20" t="s">
        <v>407</v>
      </c>
      <c r="B175" s="26" t="s">
        <v>408</v>
      </c>
      <c r="C175" s="21" t="s">
        <v>409</v>
      </c>
      <c r="D175" s="20" t="s">
        <v>144</v>
      </c>
      <c r="E175" s="20" t="s">
        <v>990</v>
      </c>
      <c r="F175" s="20" t="s">
        <v>1233</v>
      </c>
      <c r="G175" s="9" t="str">
        <f t="shared" si="19"/>
        <v>Network/Comm Data Circuits</v>
      </c>
      <c r="H175" t="str">
        <f t="shared" si="22"/>
        <v>Major</v>
      </c>
      <c r="I175" s="4" t="str">
        <f t="shared" si="21"/>
        <v>740704</v>
      </c>
    </row>
    <row r="176" spans="1:9" ht="30" x14ac:dyDescent="0.25">
      <c r="A176" s="20" t="s">
        <v>427</v>
      </c>
      <c r="B176" s="26" t="s">
        <v>428</v>
      </c>
      <c r="C176" s="28" t="s">
        <v>1026</v>
      </c>
      <c r="D176" s="20" t="s">
        <v>144</v>
      </c>
      <c r="E176" s="20" t="s">
        <v>990</v>
      </c>
      <c r="F176" s="20" t="s">
        <v>1233</v>
      </c>
      <c r="G176" s="9" t="str">
        <f t="shared" si="19"/>
        <v>Network/Comm Inven Over/Short</v>
      </c>
      <c r="H176" t="str">
        <f t="shared" si="22"/>
        <v>Major</v>
      </c>
      <c r="I176" s="4" t="str">
        <f t="shared" si="21"/>
        <v>740719</v>
      </c>
    </row>
    <row r="177" spans="1:9" x14ac:dyDescent="0.25">
      <c r="A177" s="20" t="s">
        <v>413</v>
      </c>
      <c r="B177" s="26" t="s">
        <v>414</v>
      </c>
      <c r="C177" s="22" t="s">
        <v>415</v>
      </c>
      <c r="D177" s="20" t="s">
        <v>144</v>
      </c>
      <c r="E177" s="20" t="s">
        <v>990</v>
      </c>
      <c r="F177" s="20" t="s">
        <v>1233</v>
      </c>
      <c r="G177" s="9" t="str">
        <f t="shared" si="19"/>
        <v>Network/Comm Long Distance</v>
      </c>
      <c r="H177" t="str">
        <f t="shared" si="22"/>
        <v>Major</v>
      </c>
      <c r="I177" s="4" t="str">
        <f t="shared" si="21"/>
        <v>740706</v>
      </c>
    </row>
    <row r="178" spans="1:9" ht="45" x14ac:dyDescent="0.25">
      <c r="A178" s="20" t="s">
        <v>419</v>
      </c>
      <c r="B178" s="26" t="s">
        <v>420</v>
      </c>
      <c r="C178" s="28" t="s">
        <v>1023</v>
      </c>
      <c r="D178" s="20" t="s">
        <v>144</v>
      </c>
      <c r="E178" s="20" t="s">
        <v>990</v>
      </c>
      <c r="F178" s="20" t="s">
        <v>1233</v>
      </c>
      <c r="G178" s="9" t="str">
        <f t="shared" si="19"/>
        <v>Network/Comm Non Recurring</v>
      </c>
      <c r="H178" t="str">
        <f t="shared" si="22"/>
        <v>Major</v>
      </c>
      <c r="I178" s="4" t="str">
        <f t="shared" si="21"/>
        <v>740710</v>
      </c>
    </row>
    <row r="179" spans="1:9" ht="75" x14ac:dyDescent="0.25">
      <c r="A179" s="20" t="s">
        <v>404</v>
      </c>
      <c r="B179" s="26" t="s">
        <v>405</v>
      </c>
      <c r="C179" s="22" t="s">
        <v>406</v>
      </c>
      <c r="D179" s="20" t="s">
        <v>144</v>
      </c>
      <c r="E179" s="20" t="s">
        <v>990</v>
      </c>
      <c r="F179" s="20" t="s">
        <v>1233</v>
      </c>
      <c r="G179" s="9" t="str">
        <f t="shared" si="19"/>
        <v>Network/Comm Recurring</v>
      </c>
      <c r="H179" t="str">
        <f t="shared" si="22"/>
        <v>Major</v>
      </c>
      <c r="I179" s="4" t="str">
        <f t="shared" si="21"/>
        <v>740703</v>
      </c>
    </row>
    <row r="180" spans="1:9" ht="30" x14ac:dyDescent="0.25">
      <c r="A180" s="25" t="s">
        <v>1114</v>
      </c>
      <c r="B180" s="26" t="s">
        <v>1115</v>
      </c>
      <c r="C180" s="24" t="s">
        <v>1116</v>
      </c>
      <c r="D180" s="20" t="s">
        <v>144</v>
      </c>
      <c r="E180" s="20" t="s">
        <v>990</v>
      </c>
      <c r="F180" s="25" t="s">
        <v>1228</v>
      </c>
      <c r="G180" s="9" t="str">
        <f t="shared" si="19"/>
        <v>Network/Comm Rsch Compute Ctr</v>
      </c>
      <c r="H180" t="str">
        <f t="shared" si="22"/>
        <v>Major</v>
      </c>
      <c r="I180" s="4" t="str">
        <f t="shared" si="21"/>
        <v>740713</v>
      </c>
    </row>
    <row r="181" spans="1:9" ht="90" x14ac:dyDescent="0.25">
      <c r="A181" s="20" t="s">
        <v>890</v>
      </c>
      <c r="B181" s="23" t="s">
        <v>891</v>
      </c>
      <c r="C181" s="24" t="s">
        <v>1581</v>
      </c>
      <c r="D181" s="20" t="s">
        <v>225</v>
      </c>
      <c r="E181" s="20" t="s">
        <v>991</v>
      </c>
      <c r="F181" s="20" t="s">
        <v>1229</v>
      </c>
      <c r="G181" s="9" t="str">
        <f t="shared" si="19"/>
        <v>Non Library Pub/Book Capital</v>
      </c>
      <c r="H181" t="str">
        <f t="shared" si="22"/>
        <v>Major</v>
      </c>
      <c r="I181" s="4" t="str">
        <f t="shared" si="21"/>
        <v>760101</v>
      </c>
    </row>
    <row r="182" spans="1:9" ht="105" x14ac:dyDescent="0.25">
      <c r="A182" s="20" t="s">
        <v>576</v>
      </c>
      <c r="B182" s="23" t="s">
        <v>577</v>
      </c>
      <c r="C182" s="27" t="s">
        <v>1576</v>
      </c>
      <c r="D182" s="20" t="s">
        <v>225</v>
      </c>
      <c r="E182" s="20" t="s">
        <v>990</v>
      </c>
      <c r="F182" s="20" t="s">
        <v>1234</v>
      </c>
      <c r="G182" s="9" t="str">
        <f t="shared" si="19"/>
        <v>Non Library Pub/Book Exp</v>
      </c>
      <c r="H182" t="str">
        <f t="shared" si="22"/>
        <v>Major</v>
      </c>
      <c r="I182" s="4" t="str">
        <f t="shared" si="21"/>
        <v>741252</v>
      </c>
    </row>
    <row r="183" spans="1:9" ht="30" x14ac:dyDescent="0.25">
      <c r="A183" s="20" t="s">
        <v>955</v>
      </c>
      <c r="B183" s="23" t="s">
        <v>956</v>
      </c>
      <c r="C183" s="28" t="s">
        <v>1071</v>
      </c>
      <c r="D183" s="20" t="s">
        <v>144</v>
      </c>
      <c r="E183" s="20" t="s">
        <v>998</v>
      </c>
      <c r="F183" s="20" t="s">
        <v>145</v>
      </c>
      <c r="G183" s="9" t="str">
        <f t="shared" si="19"/>
        <v>Non Operating Expense Other</v>
      </c>
      <c r="H183" t="str">
        <f t="shared" si="22"/>
        <v>Major</v>
      </c>
      <c r="I183" s="4" t="str">
        <f t="shared" si="21"/>
        <v>780201</v>
      </c>
    </row>
    <row r="184" spans="1:9" ht="30" x14ac:dyDescent="0.25">
      <c r="A184" s="20" t="s">
        <v>650</v>
      </c>
      <c r="B184" s="23" t="s">
        <v>651</v>
      </c>
      <c r="C184" s="28" t="s">
        <v>1039</v>
      </c>
      <c r="D184" s="20" t="s">
        <v>144</v>
      </c>
      <c r="E184" s="20" t="s">
        <v>990</v>
      </c>
      <c r="F184" s="20" t="s">
        <v>1234</v>
      </c>
      <c r="G184" s="9" t="str">
        <f t="shared" si="19"/>
        <v>Non Travel Reimbursements</v>
      </c>
      <c r="H184" t="str">
        <f t="shared" si="22"/>
        <v>Major</v>
      </c>
      <c r="I184" s="4" t="str">
        <f t="shared" si="21"/>
        <v>741401</v>
      </c>
    </row>
    <row r="185" spans="1:9" x14ac:dyDescent="0.25">
      <c r="A185" s="20" t="s">
        <v>808</v>
      </c>
      <c r="B185" s="23" t="s">
        <v>809</v>
      </c>
      <c r="C185" s="24" t="s">
        <v>1360</v>
      </c>
      <c r="D185" s="20" t="s">
        <v>144</v>
      </c>
      <c r="E185" s="20" t="s">
        <v>990</v>
      </c>
      <c r="F185" s="20" t="s">
        <v>1232</v>
      </c>
      <c r="G185" s="9" t="str">
        <f t="shared" ref="G185:G220" si="23">IF(LEFT(C185,6)="Recomm",VLOOKUP(I185,A:B,2,FALSE),B185)</f>
        <v>Nonduty Stipend Student</v>
      </c>
      <c r="H185" t="str">
        <f t="shared" si="22"/>
        <v>Major</v>
      </c>
      <c r="I185" s="4" t="str">
        <f t="shared" ref="I185:I216" si="24">IF(H185="Major",A185,RIGHT(C185,6))</f>
        <v>742215</v>
      </c>
    </row>
    <row r="186" spans="1:9" x14ac:dyDescent="0.25">
      <c r="A186" s="20" t="s">
        <v>38</v>
      </c>
      <c r="B186" s="23" t="s">
        <v>39</v>
      </c>
      <c r="C186" s="21" t="s">
        <v>39</v>
      </c>
      <c r="D186" s="20" t="s">
        <v>8</v>
      </c>
      <c r="E186" s="20" t="s">
        <v>977</v>
      </c>
      <c r="F186" s="20" t="s">
        <v>145</v>
      </c>
      <c r="G186" s="9" t="str">
        <f t="shared" si="23"/>
        <v>Non-Recurring Salary Bonus</v>
      </c>
      <c r="H186" t="str">
        <f t="shared" si="22"/>
        <v>Major</v>
      </c>
      <c r="I186" s="4" t="str">
        <f t="shared" si="24"/>
        <v>710137</v>
      </c>
    </row>
    <row r="187" spans="1:9" ht="30" x14ac:dyDescent="0.25">
      <c r="A187" s="20" t="s">
        <v>1327</v>
      </c>
      <c r="B187" s="23" t="s">
        <v>1331</v>
      </c>
      <c r="C187" s="27" t="s">
        <v>1337</v>
      </c>
      <c r="D187" s="20" t="s">
        <v>8</v>
      </c>
      <c r="E187" s="20" t="s">
        <v>977</v>
      </c>
      <c r="F187" s="20" t="s">
        <v>145</v>
      </c>
      <c r="G187" s="9" t="str">
        <f t="shared" si="23"/>
        <v>OPEB Expense</v>
      </c>
      <c r="H187" t="str">
        <f t="shared" si="22"/>
        <v>Major</v>
      </c>
      <c r="I187" s="4" t="str">
        <f t="shared" si="24"/>
        <v>711190</v>
      </c>
    </row>
    <row r="188" spans="1:9" x14ac:dyDescent="0.25">
      <c r="A188" s="20" t="s">
        <v>53</v>
      </c>
      <c r="B188" s="23" t="s">
        <v>54</v>
      </c>
      <c r="C188" s="21" t="s">
        <v>55</v>
      </c>
      <c r="D188" s="20" t="s">
        <v>8</v>
      </c>
      <c r="E188" s="20" t="s">
        <v>977</v>
      </c>
      <c r="F188" s="20" t="s">
        <v>145</v>
      </c>
      <c r="G188" s="9" t="str">
        <f t="shared" si="23"/>
        <v>ORP Defined Contrib Match</v>
      </c>
      <c r="H188" t="str">
        <f t="shared" si="22"/>
        <v>Major</v>
      </c>
      <c r="I188" s="4" t="str">
        <f t="shared" si="24"/>
        <v>710153</v>
      </c>
    </row>
    <row r="189" spans="1:9" ht="45" x14ac:dyDescent="0.25">
      <c r="A189" s="20" t="s">
        <v>917</v>
      </c>
      <c r="B189" s="39" t="s">
        <v>1080</v>
      </c>
      <c r="C189" s="27" t="s">
        <v>1593</v>
      </c>
      <c r="D189" s="20" t="s">
        <v>144</v>
      </c>
      <c r="E189" s="20" t="s">
        <v>991</v>
      </c>
      <c r="F189" s="20" t="s">
        <v>1229</v>
      </c>
      <c r="G189" s="9" t="str">
        <f t="shared" si="23"/>
        <v>Other Asset Capital</v>
      </c>
      <c r="H189" t="str">
        <f t="shared" si="22"/>
        <v>Major</v>
      </c>
      <c r="I189" s="4" t="str">
        <f t="shared" si="24"/>
        <v>760901</v>
      </c>
    </row>
    <row r="190" spans="1:9" x14ac:dyDescent="0.25">
      <c r="A190" s="20" t="s">
        <v>776</v>
      </c>
      <c r="B190" s="23" t="s">
        <v>777</v>
      </c>
      <c r="C190" s="21" t="s">
        <v>730</v>
      </c>
      <c r="D190" s="20" t="s">
        <v>144</v>
      </c>
      <c r="E190" s="20" t="s">
        <v>990</v>
      </c>
      <c r="F190" s="20" t="s">
        <v>1230</v>
      </c>
      <c r="G190" s="9" t="str">
        <f t="shared" si="23"/>
        <v>Employee Training</v>
      </c>
      <c r="H190" t="str">
        <f t="shared" si="22"/>
        <v>Minor</v>
      </c>
      <c r="I190" s="4" t="str">
        <f t="shared" si="24"/>
        <v>740272</v>
      </c>
    </row>
    <row r="191" spans="1:9" x14ac:dyDescent="0.25">
      <c r="A191" s="20" t="s">
        <v>789</v>
      </c>
      <c r="B191" s="26" t="s">
        <v>790</v>
      </c>
      <c r="C191" s="21" t="s">
        <v>784</v>
      </c>
      <c r="D191" s="20" t="s">
        <v>144</v>
      </c>
      <c r="E191" s="20" t="s">
        <v>990</v>
      </c>
      <c r="F191" s="20" t="s">
        <v>1232</v>
      </c>
      <c r="G191" s="9" t="str">
        <f t="shared" si="23"/>
        <v>Stdnt Aid Dept Other</v>
      </c>
      <c r="H191" t="str">
        <f t="shared" si="22"/>
        <v>Minor</v>
      </c>
      <c r="I191" s="4" t="str">
        <f t="shared" si="24"/>
        <v>741958</v>
      </c>
    </row>
    <row r="192" spans="1:9" ht="45" x14ac:dyDescent="0.25">
      <c r="A192" s="20" t="s">
        <v>714</v>
      </c>
      <c r="B192" s="23" t="s">
        <v>715</v>
      </c>
      <c r="C192" s="32" t="s">
        <v>1057</v>
      </c>
      <c r="D192" s="20" t="s">
        <v>144</v>
      </c>
      <c r="E192" s="20" t="s">
        <v>990</v>
      </c>
      <c r="F192" s="20" t="s">
        <v>1242</v>
      </c>
      <c r="G192" s="9" t="str">
        <f t="shared" si="23"/>
        <v>Parking/Transportation Svcs</v>
      </c>
      <c r="H192" t="str">
        <f t="shared" si="22"/>
        <v>Major</v>
      </c>
      <c r="I192" s="4" t="str">
        <f t="shared" si="24"/>
        <v>741751</v>
      </c>
    </row>
    <row r="193" spans="1:9" x14ac:dyDescent="0.25">
      <c r="A193" s="20" t="s">
        <v>658</v>
      </c>
      <c r="B193" s="26" t="s">
        <v>659</v>
      </c>
      <c r="C193" s="21" t="s">
        <v>660</v>
      </c>
      <c r="D193" s="20" t="s">
        <v>144</v>
      </c>
      <c r="E193" s="20" t="s">
        <v>990</v>
      </c>
      <c r="F193" s="20" t="s">
        <v>1235</v>
      </c>
      <c r="G193" s="9" t="str">
        <f t="shared" si="23"/>
        <v>Passport Materials Expense</v>
      </c>
      <c r="H193" s="3" t="s">
        <v>975</v>
      </c>
      <c r="I193" s="4" t="str">
        <f t="shared" si="24"/>
        <v>741422</v>
      </c>
    </row>
    <row r="194" spans="1:9" ht="165" x14ac:dyDescent="0.25">
      <c r="A194" s="25" t="s">
        <v>1389</v>
      </c>
      <c r="B194" s="29" t="s">
        <v>1390</v>
      </c>
      <c r="C194" s="27" t="s">
        <v>1391</v>
      </c>
      <c r="D194" s="20" t="s">
        <v>144</v>
      </c>
      <c r="E194" s="25" t="s">
        <v>990</v>
      </c>
      <c r="F194" s="25" t="s">
        <v>1228</v>
      </c>
      <c r="G194" s="9" t="str">
        <f t="shared" si="23"/>
        <v>Peer Review/Rsch Board Svc</v>
      </c>
      <c r="H194" s="3" t="s">
        <v>975</v>
      </c>
      <c r="I194" s="4" t="str">
        <f t="shared" si="24"/>
        <v>740241</v>
      </c>
    </row>
    <row r="195" spans="1:9" ht="30" x14ac:dyDescent="0.25">
      <c r="A195" s="20" t="s">
        <v>142</v>
      </c>
      <c r="B195" s="23" t="s">
        <v>143</v>
      </c>
      <c r="C195" s="40" t="s">
        <v>1081</v>
      </c>
      <c r="D195" s="20" t="s">
        <v>144</v>
      </c>
      <c r="E195" s="20" t="s">
        <v>977</v>
      </c>
      <c r="F195" s="20" t="s">
        <v>145</v>
      </c>
      <c r="G195" s="9" t="str">
        <f t="shared" si="23"/>
        <v>Pension Expense</v>
      </c>
      <c r="H195" s="3" t="s">
        <v>975</v>
      </c>
      <c r="I195" s="4" t="str">
        <f t="shared" si="24"/>
        <v>711180</v>
      </c>
    </row>
    <row r="196" spans="1:9" ht="30" x14ac:dyDescent="0.25">
      <c r="A196" s="20" t="s">
        <v>56</v>
      </c>
      <c r="B196" s="23" t="s">
        <v>57</v>
      </c>
      <c r="C196" s="21" t="s">
        <v>58</v>
      </c>
      <c r="D196" s="20" t="s">
        <v>8</v>
      </c>
      <c r="E196" s="20" t="s">
        <v>977</v>
      </c>
      <c r="F196" s="20" t="s">
        <v>145</v>
      </c>
      <c r="G196" s="9" t="str">
        <f t="shared" si="23"/>
        <v>PEORP Defined Contrib Match</v>
      </c>
      <c r="H196" s="3" t="s">
        <v>975</v>
      </c>
      <c r="I196" s="4" t="str">
        <f t="shared" si="24"/>
        <v>710154</v>
      </c>
    </row>
    <row r="197" spans="1:9" x14ac:dyDescent="0.25">
      <c r="A197" s="20" t="s">
        <v>852</v>
      </c>
      <c r="B197" s="26" t="s">
        <v>853</v>
      </c>
      <c r="C197" s="28" t="s">
        <v>1060</v>
      </c>
      <c r="D197" s="20" t="s">
        <v>144</v>
      </c>
      <c r="E197" s="20" t="s">
        <v>990</v>
      </c>
      <c r="F197" s="20" t="s">
        <v>1232</v>
      </c>
      <c r="G197" s="9" t="str">
        <f t="shared" si="23"/>
        <v>Perkins Cncl Fed 10 15%</v>
      </c>
      <c r="H197" s="3" t="s">
        <v>975</v>
      </c>
      <c r="I197" s="4" t="str">
        <f t="shared" si="24"/>
        <v>743019</v>
      </c>
    </row>
    <row r="198" spans="1:9" x14ac:dyDescent="0.25">
      <c r="A198" s="20" t="s">
        <v>854</v>
      </c>
      <c r="B198" s="26" t="s">
        <v>855</v>
      </c>
      <c r="C198" s="28" t="s">
        <v>1060</v>
      </c>
      <c r="D198" s="20" t="s">
        <v>144</v>
      </c>
      <c r="E198" s="20" t="s">
        <v>990</v>
      </c>
      <c r="F198" s="20" t="s">
        <v>1232</v>
      </c>
      <c r="G198" s="9" t="str">
        <f t="shared" si="23"/>
        <v>Perkins Cncl Fed 15 30%</v>
      </c>
      <c r="H198" s="3" t="s">
        <v>975</v>
      </c>
      <c r="I198" s="4" t="str">
        <f t="shared" si="24"/>
        <v>743021</v>
      </c>
    </row>
    <row r="199" spans="1:9" x14ac:dyDescent="0.25">
      <c r="A199" s="20" t="s">
        <v>858</v>
      </c>
      <c r="B199" s="26" t="s">
        <v>859</v>
      </c>
      <c r="C199" s="28" t="s">
        <v>1060</v>
      </c>
      <c r="D199" s="20" t="s">
        <v>144</v>
      </c>
      <c r="E199" s="20" t="s">
        <v>990</v>
      </c>
      <c r="F199" s="20" t="s">
        <v>1232</v>
      </c>
      <c r="G199" s="9" t="str">
        <f t="shared" si="23"/>
        <v>Perkins Cncl Fed Assigned</v>
      </c>
      <c r="H199" s="3" t="s">
        <v>975</v>
      </c>
      <c r="I199" s="4" t="str">
        <f t="shared" si="24"/>
        <v>743023</v>
      </c>
    </row>
    <row r="200" spans="1:9" x14ac:dyDescent="0.25">
      <c r="A200" s="20" t="s">
        <v>864</v>
      </c>
      <c r="B200" s="26" t="s">
        <v>865</v>
      </c>
      <c r="C200" s="28" t="s">
        <v>1061</v>
      </c>
      <c r="D200" s="20" t="s">
        <v>144</v>
      </c>
      <c r="E200" s="20" t="s">
        <v>990</v>
      </c>
      <c r="F200" s="20" t="s">
        <v>1232</v>
      </c>
      <c r="G200" s="9" t="str">
        <f t="shared" si="23"/>
        <v>Perkins Cncl Fed Bankruptcy</v>
      </c>
      <c r="H200" s="3" t="s">
        <v>975</v>
      </c>
      <c r="I200" s="4" t="str">
        <f t="shared" si="24"/>
        <v>743026</v>
      </c>
    </row>
    <row r="201" spans="1:9" x14ac:dyDescent="0.25">
      <c r="A201" s="20" t="s">
        <v>860</v>
      </c>
      <c r="B201" s="26" t="s">
        <v>861</v>
      </c>
      <c r="C201" s="28" t="s">
        <v>1060</v>
      </c>
      <c r="D201" s="20" t="s">
        <v>144</v>
      </c>
      <c r="E201" s="20" t="s">
        <v>990</v>
      </c>
      <c r="F201" s="20" t="s">
        <v>1232</v>
      </c>
      <c r="G201" s="9" t="str">
        <f t="shared" si="23"/>
        <v>Perkins Cncl Fed Death</v>
      </c>
      <c r="H201" s="3" t="s">
        <v>975</v>
      </c>
      <c r="I201" s="4" t="str">
        <f t="shared" si="24"/>
        <v>743024</v>
      </c>
    </row>
    <row r="202" spans="1:9" x14ac:dyDescent="0.25">
      <c r="A202" s="20" t="s">
        <v>862</v>
      </c>
      <c r="B202" s="26" t="s">
        <v>863</v>
      </c>
      <c r="C202" s="28" t="s">
        <v>1061</v>
      </c>
      <c r="D202" s="20" t="s">
        <v>144</v>
      </c>
      <c r="E202" s="20" t="s">
        <v>990</v>
      </c>
      <c r="F202" s="20" t="s">
        <v>1232</v>
      </c>
      <c r="G202" s="9" t="str">
        <f t="shared" si="23"/>
        <v>Perkins Cncl Fed Disability</v>
      </c>
      <c r="H202" s="3" t="s">
        <v>975</v>
      </c>
      <c r="I202" s="4" t="str">
        <f t="shared" si="24"/>
        <v>743025</v>
      </c>
    </row>
    <row r="203" spans="1:9" x14ac:dyDescent="0.25">
      <c r="A203" s="20" t="s">
        <v>856</v>
      </c>
      <c r="B203" s="26" t="s">
        <v>857</v>
      </c>
      <c r="C203" s="28" t="s">
        <v>1060</v>
      </c>
      <c r="D203" s="20" t="s">
        <v>144</v>
      </c>
      <c r="E203" s="20" t="s">
        <v>990</v>
      </c>
      <c r="F203" s="20" t="s">
        <v>1232</v>
      </c>
      <c r="G203" s="9" t="str">
        <f t="shared" si="23"/>
        <v>Perkins Cncl Fed Mil 12.5%AF72</v>
      </c>
      <c r="H203" s="3" t="s">
        <v>975</v>
      </c>
      <c r="I203" s="4" t="str">
        <f t="shared" si="24"/>
        <v>743022</v>
      </c>
    </row>
    <row r="204" spans="1:9" x14ac:dyDescent="0.25">
      <c r="A204" s="20" t="s">
        <v>871</v>
      </c>
      <c r="B204" s="26" t="s">
        <v>872</v>
      </c>
      <c r="C204" s="28" t="s">
        <v>1061</v>
      </c>
      <c r="D204" s="20" t="s">
        <v>144</v>
      </c>
      <c r="E204" s="20" t="s">
        <v>990</v>
      </c>
      <c r="F204" s="20" t="s">
        <v>1232</v>
      </c>
      <c r="G204" s="9" t="str">
        <f t="shared" si="23"/>
        <v>Perkins Cncl FireFighter Srv</v>
      </c>
      <c r="H204" s="3" t="s">
        <v>975</v>
      </c>
      <c r="I204" s="4" t="str">
        <f t="shared" si="24"/>
        <v>743032</v>
      </c>
    </row>
    <row r="205" spans="1:9" x14ac:dyDescent="0.25">
      <c r="A205" s="20" t="s">
        <v>844</v>
      </c>
      <c r="B205" s="23" t="s">
        <v>845</v>
      </c>
      <c r="C205" s="28" t="s">
        <v>1060</v>
      </c>
      <c r="D205" s="20" t="s">
        <v>144</v>
      </c>
      <c r="E205" s="20" t="s">
        <v>990</v>
      </c>
      <c r="F205" s="20" t="s">
        <v>1232</v>
      </c>
      <c r="G205" s="9" t="str">
        <f t="shared" si="23"/>
        <v>Perkins Cncl Hlth Svc N/Md Tec</v>
      </c>
      <c r="H205" s="3" t="s">
        <v>975</v>
      </c>
      <c r="I205" s="4" t="str">
        <f t="shared" si="24"/>
        <v>743015</v>
      </c>
    </row>
    <row r="206" spans="1:9" x14ac:dyDescent="0.25">
      <c r="A206" s="20" t="s">
        <v>848</v>
      </c>
      <c r="B206" s="26" t="s">
        <v>849</v>
      </c>
      <c r="C206" s="28" t="s">
        <v>1061</v>
      </c>
      <c r="D206" s="20" t="s">
        <v>144</v>
      </c>
      <c r="E206" s="20" t="s">
        <v>990</v>
      </c>
      <c r="F206" s="20" t="s">
        <v>1232</v>
      </c>
      <c r="G206" s="9" t="str">
        <f t="shared" si="23"/>
        <v>Perkins Cncl Law Enforcement</v>
      </c>
      <c r="H206" s="3" t="s">
        <v>975</v>
      </c>
      <c r="I206" s="4" t="str">
        <f t="shared" si="24"/>
        <v>743017</v>
      </c>
    </row>
    <row r="207" spans="1:9" x14ac:dyDescent="0.25">
      <c r="A207" s="20" t="s">
        <v>875</v>
      </c>
      <c r="B207" s="26" t="s">
        <v>876</v>
      </c>
      <c r="C207" s="28" t="s">
        <v>1060</v>
      </c>
      <c r="D207" s="20" t="s">
        <v>144</v>
      </c>
      <c r="E207" s="20" t="s">
        <v>990</v>
      </c>
      <c r="F207" s="20" t="s">
        <v>1232</v>
      </c>
      <c r="G207" s="9" t="str">
        <f t="shared" si="23"/>
        <v>Perkins Cncl LibSrv</v>
      </c>
      <c r="H207" s="3" t="s">
        <v>975</v>
      </c>
      <c r="I207" s="4" t="str">
        <f t="shared" si="24"/>
        <v>743034</v>
      </c>
    </row>
    <row r="208" spans="1:9" x14ac:dyDescent="0.25">
      <c r="A208" s="20" t="s">
        <v>850</v>
      </c>
      <c r="B208" s="26" t="s">
        <v>851</v>
      </c>
      <c r="C208" s="28" t="s">
        <v>1061</v>
      </c>
      <c r="D208" s="20" t="s">
        <v>144</v>
      </c>
      <c r="E208" s="20" t="s">
        <v>990</v>
      </c>
      <c r="F208" s="20" t="s">
        <v>1232</v>
      </c>
      <c r="G208" s="9" t="str">
        <f t="shared" si="23"/>
        <v>Perkins Cncl Peace Corp/Vista</v>
      </c>
      <c r="H208" s="3" t="s">
        <v>975</v>
      </c>
      <c r="I208" s="4" t="str">
        <f t="shared" si="24"/>
        <v>743018</v>
      </c>
    </row>
    <row r="209" spans="1:9" x14ac:dyDescent="0.25">
      <c r="A209" s="20" t="s">
        <v>868</v>
      </c>
      <c r="B209" s="30" t="s">
        <v>1206</v>
      </c>
      <c r="C209" s="28" t="s">
        <v>1060</v>
      </c>
      <c r="D209" s="20" t="s">
        <v>144</v>
      </c>
      <c r="E209" s="20" t="s">
        <v>990</v>
      </c>
      <c r="F209" s="20" t="s">
        <v>1232</v>
      </c>
      <c r="G209" s="9" t="str">
        <f t="shared" si="23"/>
        <v>Perkins Cncl Pre KchldCarePrg</v>
      </c>
      <c r="H209" s="3" t="s">
        <v>975</v>
      </c>
      <c r="I209" s="4" t="str">
        <f t="shared" si="24"/>
        <v>743030</v>
      </c>
    </row>
    <row r="210" spans="1:9" x14ac:dyDescent="0.25">
      <c r="A210" s="20" t="s">
        <v>877</v>
      </c>
      <c r="B210" s="30" t="s">
        <v>1207</v>
      </c>
      <c r="C210" s="28" t="s">
        <v>1060</v>
      </c>
      <c r="D210" s="20" t="s">
        <v>144</v>
      </c>
      <c r="E210" s="20" t="s">
        <v>990</v>
      </c>
      <c r="F210" s="20" t="s">
        <v>1232</v>
      </c>
      <c r="G210" s="9" t="str">
        <f t="shared" si="23"/>
        <v>Perkins Cncl Spc LangPathSrv</v>
      </c>
      <c r="H210" s="3" t="s">
        <v>975</v>
      </c>
      <c r="I210" s="4" t="str">
        <f t="shared" si="24"/>
        <v>743035</v>
      </c>
    </row>
    <row r="211" spans="1:9" x14ac:dyDescent="0.25">
      <c r="A211" s="20" t="s">
        <v>869</v>
      </c>
      <c r="B211" s="26" t="s">
        <v>870</v>
      </c>
      <c r="C211" s="28" t="s">
        <v>1060</v>
      </c>
      <c r="D211" s="20" t="s">
        <v>144</v>
      </c>
      <c r="E211" s="20" t="s">
        <v>990</v>
      </c>
      <c r="F211" s="20" t="s">
        <v>1232</v>
      </c>
      <c r="G211" s="9" t="str">
        <f t="shared" si="23"/>
        <v>Perkins Cncl SrvAttPubOfOrg</v>
      </c>
      <c r="H211" s="3" t="s">
        <v>975</v>
      </c>
      <c r="I211" s="4" t="str">
        <f t="shared" si="24"/>
        <v>743031</v>
      </c>
    </row>
    <row r="212" spans="1:9" x14ac:dyDescent="0.25">
      <c r="A212" s="20" t="s">
        <v>846</v>
      </c>
      <c r="B212" s="26" t="s">
        <v>847</v>
      </c>
      <c r="C212" s="28" t="s">
        <v>1060</v>
      </c>
      <c r="D212" s="20" t="s">
        <v>144</v>
      </c>
      <c r="E212" s="20" t="s">
        <v>990</v>
      </c>
      <c r="F212" s="20" t="s">
        <v>1232</v>
      </c>
      <c r="G212" s="9" t="str">
        <f t="shared" si="23"/>
        <v>Perkins Cncl Svc Hi Risk Chld</v>
      </c>
      <c r="H212" s="3" t="s">
        <v>975</v>
      </c>
      <c r="I212" s="4" t="str">
        <f t="shared" si="24"/>
        <v>743016</v>
      </c>
    </row>
    <row r="213" spans="1:9" x14ac:dyDescent="0.25">
      <c r="A213" s="20" t="s">
        <v>842</v>
      </c>
      <c r="B213" s="26" t="s">
        <v>843</v>
      </c>
      <c r="C213" s="28" t="s">
        <v>1060</v>
      </c>
      <c r="D213" s="20" t="s">
        <v>144</v>
      </c>
      <c r="E213" s="20" t="s">
        <v>990</v>
      </c>
      <c r="F213" s="20" t="s">
        <v>1232</v>
      </c>
      <c r="G213" s="9" t="str">
        <f t="shared" si="23"/>
        <v>Perkins Cncl Teach Svc Shrg</v>
      </c>
      <c r="H213" s="3" t="s">
        <v>975</v>
      </c>
      <c r="I213" s="4" t="str">
        <f t="shared" si="24"/>
        <v>743014</v>
      </c>
    </row>
    <row r="214" spans="1:9" x14ac:dyDescent="0.25">
      <c r="A214" s="20" t="s">
        <v>873</v>
      </c>
      <c r="B214" s="26" t="s">
        <v>874</v>
      </c>
      <c r="C214" s="28" t="s">
        <v>1060</v>
      </c>
      <c r="D214" s="20" t="s">
        <v>144</v>
      </c>
      <c r="E214" s="20" t="s">
        <v>990</v>
      </c>
      <c r="F214" s="20" t="s">
        <v>1232</v>
      </c>
      <c r="G214" s="9" t="str">
        <f t="shared" si="23"/>
        <v>Perkins Cncl TribalUnvFacSrv</v>
      </c>
      <c r="H214" s="3" t="s">
        <v>975</v>
      </c>
      <c r="I214" s="4" t="str">
        <f t="shared" si="24"/>
        <v>743033</v>
      </c>
    </row>
    <row r="215" spans="1:9" x14ac:dyDescent="0.25">
      <c r="A215" s="20" t="s">
        <v>878</v>
      </c>
      <c r="B215" s="26" t="s">
        <v>879</v>
      </c>
      <c r="C215" s="28" t="s">
        <v>1060</v>
      </c>
      <c r="D215" s="20" t="s">
        <v>144</v>
      </c>
      <c r="E215" s="20" t="s">
        <v>990</v>
      </c>
      <c r="F215" s="20" t="s">
        <v>1232</v>
      </c>
      <c r="G215" s="9" t="str">
        <f t="shared" si="23"/>
        <v>Perkins Cncl VADisbDeter</v>
      </c>
      <c r="H215" s="3" t="s">
        <v>975</v>
      </c>
      <c r="I215" s="4" t="str">
        <f t="shared" si="24"/>
        <v>743036</v>
      </c>
    </row>
    <row r="216" spans="1:9" x14ac:dyDescent="0.25">
      <c r="A216" s="20" t="s">
        <v>837</v>
      </c>
      <c r="B216" s="26" t="s">
        <v>838</v>
      </c>
      <c r="C216" s="28" t="s">
        <v>1060</v>
      </c>
      <c r="D216" s="20" t="s">
        <v>144</v>
      </c>
      <c r="E216" s="20" t="s">
        <v>990</v>
      </c>
      <c r="F216" s="20" t="s">
        <v>1232</v>
      </c>
      <c r="G216" s="9" t="str">
        <f t="shared" si="23"/>
        <v>Perkins Cncl Write Off</v>
      </c>
      <c r="H216" s="3" t="s">
        <v>975</v>
      </c>
      <c r="I216" s="4" t="str">
        <f t="shared" si="24"/>
        <v>743010</v>
      </c>
    </row>
    <row r="217" spans="1:9" x14ac:dyDescent="0.25">
      <c r="A217" s="20" t="s">
        <v>803</v>
      </c>
      <c r="B217" s="26" t="s">
        <v>804</v>
      </c>
      <c r="C217" s="28" t="s">
        <v>1061</v>
      </c>
      <c r="D217" s="20" t="s">
        <v>144</v>
      </c>
      <c r="E217" s="20" t="s">
        <v>990</v>
      </c>
      <c r="F217" s="20" t="s">
        <v>1232</v>
      </c>
      <c r="G217" s="9" t="str">
        <f t="shared" si="23"/>
        <v>Perkins Student Loan 3% Intrst</v>
      </c>
      <c r="H217" s="3" t="s">
        <v>975</v>
      </c>
      <c r="I217" s="4" t="str">
        <f t="shared" ref="I217:I248" si="25">IF(H217="Major",A217,RIGHT(C217,6))</f>
        <v>742212</v>
      </c>
    </row>
    <row r="218" spans="1:9" x14ac:dyDescent="0.25">
      <c r="A218" s="20" t="s">
        <v>801</v>
      </c>
      <c r="B218" s="26" t="s">
        <v>802</v>
      </c>
      <c r="C218" s="28" t="s">
        <v>1060</v>
      </c>
      <c r="D218" s="20" t="s">
        <v>144</v>
      </c>
      <c r="E218" s="20" t="s">
        <v>990</v>
      </c>
      <c r="F218" s="20" t="s">
        <v>1232</v>
      </c>
      <c r="G218" s="9" t="str">
        <f t="shared" si="23"/>
        <v>Perkins Student Loan 4% Intrst</v>
      </c>
      <c r="H218" s="3" t="s">
        <v>975</v>
      </c>
      <c r="I218" s="4" t="str">
        <f t="shared" si="25"/>
        <v>742211</v>
      </c>
    </row>
    <row r="219" spans="1:9" x14ac:dyDescent="0.25">
      <c r="A219" s="20" t="s">
        <v>602</v>
      </c>
      <c r="B219" s="26" t="s">
        <v>603</v>
      </c>
      <c r="C219" s="28" t="s">
        <v>1031</v>
      </c>
      <c r="D219" s="20" t="s">
        <v>144</v>
      </c>
      <c r="E219" s="20" t="s">
        <v>990</v>
      </c>
      <c r="F219" s="20" t="s">
        <v>1234</v>
      </c>
      <c r="G219" s="9" t="str">
        <f t="shared" si="23"/>
        <v>Player Supplies</v>
      </c>
      <c r="H219" s="3" t="s">
        <v>975</v>
      </c>
      <c r="I219" s="4" t="str">
        <f t="shared" si="25"/>
        <v>741333</v>
      </c>
    </row>
    <row r="220" spans="1:9" ht="45" x14ac:dyDescent="0.25">
      <c r="A220" s="20" t="s">
        <v>830</v>
      </c>
      <c r="B220" s="23" t="s">
        <v>1413</v>
      </c>
      <c r="C220" s="24" t="s">
        <v>1414</v>
      </c>
      <c r="D220" s="25" t="s">
        <v>144</v>
      </c>
      <c r="E220" s="20" t="s">
        <v>990</v>
      </c>
      <c r="F220" s="20" t="s">
        <v>1232</v>
      </c>
      <c r="G220" s="9" t="str">
        <f t="shared" si="23"/>
        <v>Post Doc Fellow Allowance</v>
      </c>
      <c r="H220" t="str">
        <f>IF(LEFT(C220,6)="Recomm","Minor","Major")</f>
        <v>Major</v>
      </c>
      <c r="I220" s="4" t="str">
        <f t="shared" si="25"/>
        <v>742225</v>
      </c>
    </row>
    <row r="221" spans="1:9" ht="60" x14ac:dyDescent="0.25">
      <c r="A221" s="20" t="s">
        <v>1404</v>
      </c>
      <c r="B221" s="26" t="s">
        <v>1405</v>
      </c>
      <c r="C221" s="28" t="s">
        <v>1406</v>
      </c>
      <c r="D221" s="25" t="s">
        <v>144</v>
      </c>
      <c r="E221" s="25" t="s">
        <v>990</v>
      </c>
      <c r="F221" s="25" t="s">
        <v>1232</v>
      </c>
      <c r="G221" s="9"/>
    </row>
    <row r="222" spans="1:9" ht="45" x14ac:dyDescent="0.25">
      <c r="A222" s="20" t="s">
        <v>1407</v>
      </c>
      <c r="B222" s="26" t="s">
        <v>1408</v>
      </c>
      <c r="C222" s="28" t="s">
        <v>1409</v>
      </c>
      <c r="D222" s="25" t="s">
        <v>144</v>
      </c>
      <c r="E222" s="25" t="s">
        <v>990</v>
      </c>
      <c r="F222" s="25" t="s">
        <v>1232</v>
      </c>
      <c r="G222" s="9"/>
    </row>
    <row r="223" spans="1:9" ht="45" x14ac:dyDescent="0.25">
      <c r="A223" s="20" t="s">
        <v>1410</v>
      </c>
      <c r="B223" s="26" t="s">
        <v>1411</v>
      </c>
      <c r="C223" s="28" t="s">
        <v>1412</v>
      </c>
      <c r="D223" s="25" t="s">
        <v>144</v>
      </c>
      <c r="E223" s="25" t="s">
        <v>990</v>
      </c>
      <c r="F223" s="25" t="s">
        <v>1232</v>
      </c>
      <c r="G223" s="9"/>
    </row>
    <row r="224" spans="1:9" ht="30" x14ac:dyDescent="0.25">
      <c r="A224" s="20" t="s">
        <v>672</v>
      </c>
      <c r="B224" s="26" t="s">
        <v>673</v>
      </c>
      <c r="C224" s="28" t="s">
        <v>1045</v>
      </c>
      <c r="D224" s="20" t="s">
        <v>144</v>
      </c>
      <c r="E224" s="20" t="s">
        <v>990</v>
      </c>
      <c r="F224" s="20" t="s">
        <v>1236</v>
      </c>
      <c r="G224" s="9" t="str">
        <f t="shared" ref="G224:G243" si="26">IF(LEFT(C224,6)="Recomm",VLOOKUP(I224,A:B,2,FALSE),B224)</f>
        <v>Postal Bus Reply Returned Mail</v>
      </c>
      <c r="H224" s="3" t="s">
        <v>975</v>
      </c>
      <c r="I224" s="4" t="str">
        <f t="shared" ref="I224:I243" si="27">IF(H224="Major",A224,RIGHT(C224,6))</f>
        <v>741507</v>
      </c>
    </row>
    <row r="225" spans="1:9" ht="30" x14ac:dyDescent="0.25">
      <c r="A225" s="20" t="s">
        <v>674</v>
      </c>
      <c r="B225" s="23" t="s">
        <v>675</v>
      </c>
      <c r="C225" s="32" t="s">
        <v>1046</v>
      </c>
      <c r="D225" s="20" t="s">
        <v>144</v>
      </c>
      <c r="E225" s="20" t="s">
        <v>990</v>
      </c>
      <c r="F225" s="20" t="s">
        <v>1236</v>
      </c>
      <c r="G225" s="9" t="str">
        <f t="shared" si="26"/>
        <v>Postal Due UnderPd Mail Chrgs</v>
      </c>
      <c r="H225" s="3" t="s">
        <v>975</v>
      </c>
      <c r="I225" s="4" t="str">
        <f t="shared" si="27"/>
        <v>741508</v>
      </c>
    </row>
    <row r="226" spans="1:9" x14ac:dyDescent="0.25">
      <c r="A226" s="20" t="s">
        <v>665</v>
      </c>
      <c r="B226" s="29" t="s">
        <v>1415</v>
      </c>
      <c r="C226" s="27" t="s">
        <v>1416</v>
      </c>
      <c r="D226" s="20" t="s">
        <v>144</v>
      </c>
      <c r="E226" s="20" t="s">
        <v>990</v>
      </c>
      <c r="F226" s="20" t="s">
        <v>1236</v>
      </c>
      <c r="G226" s="9" t="str">
        <f t="shared" si="26"/>
        <v>Postal FedEx Charges</v>
      </c>
      <c r="H226" s="3" t="s">
        <v>975</v>
      </c>
      <c r="I226" s="4" t="str">
        <f t="shared" si="27"/>
        <v>741503</v>
      </c>
    </row>
    <row r="227" spans="1:9" x14ac:dyDescent="0.25">
      <c r="A227" s="20" t="s">
        <v>663</v>
      </c>
      <c r="B227" s="26" t="s">
        <v>664</v>
      </c>
      <c r="C227" s="28" t="s">
        <v>1041</v>
      </c>
      <c r="D227" s="20" t="s">
        <v>144</v>
      </c>
      <c r="E227" s="20" t="s">
        <v>990</v>
      </c>
      <c r="F227" s="20" t="s">
        <v>1236</v>
      </c>
      <c r="G227" s="9" t="str">
        <f t="shared" si="26"/>
        <v>Postal International</v>
      </c>
      <c r="H227" s="3" t="s">
        <v>975</v>
      </c>
      <c r="I227" s="4" t="str">
        <f t="shared" si="27"/>
        <v>741502</v>
      </c>
    </row>
    <row r="228" spans="1:9" x14ac:dyDescent="0.25">
      <c r="A228" s="20" t="s">
        <v>666</v>
      </c>
      <c r="B228" s="23" t="s">
        <v>667</v>
      </c>
      <c r="C228" s="28" t="s">
        <v>1042</v>
      </c>
      <c r="D228" s="20" t="s">
        <v>144</v>
      </c>
      <c r="E228" s="20" t="s">
        <v>990</v>
      </c>
      <c r="F228" s="20" t="s">
        <v>1236</v>
      </c>
      <c r="G228" s="9" t="str">
        <f t="shared" si="26"/>
        <v>Postal Mail Prep</v>
      </c>
      <c r="H228" s="3" t="s">
        <v>975</v>
      </c>
      <c r="I228" s="4" t="str">
        <f t="shared" si="27"/>
        <v>741504</v>
      </c>
    </row>
    <row r="229" spans="1:9" x14ac:dyDescent="0.25">
      <c r="A229" s="20" t="s">
        <v>661</v>
      </c>
      <c r="B229" s="26" t="s">
        <v>662</v>
      </c>
      <c r="C229" s="28" t="s">
        <v>1040</v>
      </c>
      <c r="D229" s="20" t="s">
        <v>144</v>
      </c>
      <c r="E229" s="20" t="s">
        <v>990</v>
      </c>
      <c r="F229" s="20" t="s">
        <v>1236</v>
      </c>
      <c r="G229" s="9" t="str">
        <f t="shared" si="26"/>
        <v>Postal Metered Mail</v>
      </c>
      <c r="H229" s="3" t="s">
        <v>975</v>
      </c>
      <c r="I229" s="4" t="str">
        <f t="shared" si="27"/>
        <v>741501</v>
      </c>
    </row>
    <row r="230" spans="1:9" x14ac:dyDescent="0.25">
      <c r="A230" s="20" t="s">
        <v>668</v>
      </c>
      <c r="B230" s="23" t="s">
        <v>669</v>
      </c>
      <c r="C230" s="28" t="s">
        <v>1043</v>
      </c>
      <c r="D230" s="20" t="s">
        <v>144</v>
      </c>
      <c r="E230" s="20" t="s">
        <v>990</v>
      </c>
      <c r="F230" s="20" t="s">
        <v>1236</v>
      </c>
      <c r="G230" s="9" t="str">
        <f t="shared" si="26"/>
        <v>Postal Presort</v>
      </c>
      <c r="H230" s="3" t="s">
        <v>975</v>
      </c>
      <c r="I230" s="4" t="str">
        <f t="shared" si="27"/>
        <v>741505</v>
      </c>
    </row>
    <row r="231" spans="1:9" ht="30" x14ac:dyDescent="0.25">
      <c r="A231" s="20" t="s">
        <v>676</v>
      </c>
      <c r="B231" s="23" t="s">
        <v>677</v>
      </c>
      <c r="C231" s="27" t="s">
        <v>1417</v>
      </c>
      <c r="D231" s="20" t="s">
        <v>144</v>
      </c>
      <c r="E231" s="20" t="s">
        <v>990</v>
      </c>
      <c r="F231" s="20" t="s">
        <v>1236</v>
      </c>
      <c r="G231" s="9" t="str">
        <f t="shared" si="26"/>
        <v>Postal Shipping/Delivery</v>
      </c>
      <c r="H231" s="3" t="s">
        <v>975</v>
      </c>
      <c r="I231" s="4" t="str">
        <f t="shared" si="27"/>
        <v>741509</v>
      </c>
    </row>
    <row r="232" spans="1:9" x14ac:dyDescent="0.25">
      <c r="A232" s="20" t="s">
        <v>670</v>
      </c>
      <c r="B232" s="23" t="s">
        <v>671</v>
      </c>
      <c r="C232" s="28" t="s">
        <v>1044</v>
      </c>
      <c r="D232" s="20" t="s">
        <v>144</v>
      </c>
      <c r="E232" s="20" t="s">
        <v>990</v>
      </c>
      <c r="F232" s="20" t="s">
        <v>1236</v>
      </c>
      <c r="G232" s="9" t="str">
        <f t="shared" si="26"/>
        <v>Postal Standard</v>
      </c>
      <c r="H232" s="3" t="s">
        <v>975</v>
      </c>
      <c r="I232" s="4" t="str">
        <f t="shared" si="27"/>
        <v>741506</v>
      </c>
    </row>
    <row r="233" spans="1:9" x14ac:dyDescent="0.25">
      <c r="A233" s="20" t="s">
        <v>107</v>
      </c>
      <c r="B233" s="23" t="s">
        <v>1174</v>
      </c>
      <c r="C233" s="21" t="s">
        <v>108</v>
      </c>
      <c r="D233" s="20" t="s">
        <v>8</v>
      </c>
      <c r="E233" s="20" t="s">
        <v>979</v>
      </c>
      <c r="F233" s="20" t="s">
        <v>145</v>
      </c>
      <c r="G233" s="9" t="str">
        <f t="shared" si="26"/>
        <v>PR A&amp;P Addl Deferred Comp</v>
      </c>
      <c r="H233" s="3" t="s">
        <v>975</v>
      </c>
      <c r="I233" s="4" t="str">
        <f t="shared" si="27"/>
        <v>710355</v>
      </c>
    </row>
    <row r="234" spans="1:9" x14ac:dyDescent="0.25">
      <c r="A234" s="20" t="s">
        <v>33</v>
      </c>
      <c r="B234" s="29" t="s">
        <v>1161</v>
      </c>
      <c r="C234" s="28" t="s">
        <v>1004</v>
      </c>
      <c r="D234" s="20" t="s">
        <v>8</v>
      </c>
      <c r="E234" s="20" t="s">
        <v>976</v>
      </c>
      <c r="F234" s="20" t="s">
        <v>145</v>
      </c>
      <c r="G234" s="9" t="str">
        <f t="shared" si="26"/>
        <v>PR A&amp;P Bonus Pay</v>
      </c>
      <c r="H234" s="3" t="s">
        <v>975</v>
      </c>
      <c r="I234" s="4" t="str">
        <f t="shared" si="27"/>
        <v>710131</v>
      </c>
    </row>
    <row r="235" spans="1:9" x14ac:dyDescent="0.25">
      <c r="A235" s="20" t="s">
        <v>28</v>
      </c>
      <c r="B235" s="23" t="s">
        <v>1211</v>
      </c>
      <c r="C235" s="21" t="s">
        <v>1306</v>
      </c>
      <c r="D235" s="20" t="s">
        <v>8</v>
      </c>
      <c r="E235" s="20" t="s">
        <v>976</v>
      </c>
      <c r="F235" s="20" t="s">
        <v>145</v>
      </c>
      <c r="G235" s="9" t="str">
        <f t="shared" si="26"/>
        <v>PR A&amp;P Comp Payout</v>
      </c>
      <c r="H235" s="3" t="s">
        <v>975</v>
      </c>
      <c r="I235" s="4" t="str">
        <f t="shared" si="27"/>
        <v>710127</v>
      </c>
    </row>
    <row r="236" spans="1:9" x14ac:dyDescent="0.25">
      <c r="A236" s="20" t="s">
        <v>101</v>
      </c>
      <c r="B236" s="23" t="s">
        <v>1209</v>
      </c>
      <c r="C236" s="21" t="s">
        <v>102</v>
      </c>
      <c r="D236" s="20" t="s">
        <v>8</v>
      </c>
      <c r="E236" s="20" t="s">
        <v>979</v>
      </c>
      <c r="F236" s="20" t="s">
        <v>145</v>
      </c>
      <c r="G236" s="9" t="str">
        <f t="shared" si="26"/>
        <v>PR A&amp;P Def Ben Retire Match</v>
      </c>
      <c r="H236" s="3" t="s">
        <v>975</v>
      </c>
      <c r="I236" s="4" t="str">
        <f t="shared" si="27"/>
        <v>710352</v>
      </c>
    </row>
    <row r="237" spans="1:9" ht="30" x14ac:dyDescent="0.25">
      <c r="A237" s="20" t="s">
        <v>197</v>
      </c>
      <c r="B237" s="29" t="s">
        <v>1208</v>
      </c>
      <c r="C237" s="21" t="s">
        <v>198</v>
      </c>
      <c r="D237" s="20" t="s">
        <v>144</v>
      </c>
      <c r="E237" s="34" t="s">
        <v>1342</v>
      </c>
      <c r="F237" s="34" t="s">
        <v>982</v>
      </c>
      <c r="G237" s="9" t="str">
        <f t="shared" si="26"/>
        <v>PR A&amp;P Def Ben Retire MatchCJP</v>
      </c>
      <c r="H237" s="3" t="s">
        <v>975</v>
      </c>
      <c r="I237" s="4" t="str">
        <f t="shared" si="27"/>
        <v>730352</v>
      </c>
    </row>
    <row r="238" spans="1:9" x14ac:dyDescent="0.25">
      <c r="A238" s="20" t="s">
        <v>111</v>
      </c>
      <c r="B238" s="23" t="s">
        <v>1210</v>
      </c>
      <c r="C238" s="21" t="s">
        <v>112</v>
      </c>
      <c r="D238" s="20" t="s">
        <v>8</v>
      </c>
      <c r="E238" s="20" t="s">
        <v>979</v>
      </c>
      <c r="F238" s="20" t="s">
        <v>145</v>
      </c>
      <c r="G238" s="9" t="str">
        <f t="shared" si="26"/>
        <v>PR A&amp;P Health Ins Cont</v>
      </c>
      <c r="H238" s="3" t="s">
        <v>975</v>
      </c>
      <c r="I238" s="4" t="str">
        <f t="shared" si="27"/>
        <v>710372</v>
      </c>
    </row>
    <row r="239" spans="1:9" x14ac:dyDescent="0.25">
      <c r="A239" s="20" t="s">
        <v>1084</v>
      </c>
      <c r="B239" s="26" t="s">
        <v>1212</v>
      </c>
      <c r="C239" s="21" t="s">
        <v>1085</v>
      </c>
      <c r="D239" s="20" t="s">
        <v>144</v>
      </c>
      <c r="E239" s="34" t="s">
        <v>1342</v>
      </c>
      <c r="F239" s="34" t="s">
        <v>982</v>
      </c>
      <c r="G239" s="9" t="str">
        <f t="shared" si="26"/>
        <v>PR A&amp;P Medicare CJP</v>
      </c>
      <c r="H239" s="3" t="s">
        <v>975</v>
      </c>
      <c r="I239" s="4" t="str">
        <f t="shared" si="27"/>
        <v>730342</v>
      </c>
    </row>
    <row r="240" spans="1:9" x14ac:dyDescent="0.25">
      <c r="A240" s="20" t="s">
        <v>97</v>
      </c>
      <c r="B240" s="23" t="s">
        <v>1172</v>
      </c>
      <c r="C240" s="21" t="s">
        <v>98</v>
      </c>
      <c r="D240" s="20" t="s">
        <v>8</v>
      </c>
      <c r="E240" s="20" t="s">
        <v>979</v>
      </c>
      <c r="F240" s="20" t="s">
        <v>145</v>
      </c>
      <c r="G240" s="9" t="str">
        <f t="shared" si="26"/>
        <v>PR A&amp;P Medicare Match</v>
      </c>
      <c r="H240" s="3" t="s">
        <v>975</v>
      </c>
      <c r="I240" s="4" t="str">
        <f t="shared" si="27"/>
        <v>710342</v>
      </c>
    </row>
    <row r="241" spans="1:9" ht="30" x14ac:dyDescent="0.25">
      <c r="A241" s="20" t="s">
        <v>103</v>
      </c>
      <c r="B241" s="23" t="s">
        <v>1214</v>
      </c>
      <c r="C241" s="21" t="s">
        <v>104</v>
      </c>
      <c r="D241" s="20" t="s">
        <v>8</v>
      </c>
      <c r="E241" s="20" t="s">
        <v>979</v>
      </c>
      <c r="F241" s="20" t="s">
        <v>145</v>
      </c>
      <c r="G241" s="9" t="str">
        <f t="shared" si="26"/>
        <v>PR A&amp;P ORP Def Cont Match</v>
      </c>
      <c r="H241" s="3" t="s">
        <v>975</v>
      </c>
      <c r="I241" s="4" t="str">
        <f t="shared" si="27"/>
        <v>710353</v>
      </c>
    </row>
    <row r="242" spans="1:9" ht="30" x14ac:dyDescent="0.25">
      <c r="A242" s="20" t="s">
        <v>199</v>
      </c>
      <c r="B242" s="23" t="s">
        <v>1213</v>
      </c>
      <c r="C242" s="21" t="s">
        <v>200</v>
      </c>
      <c r="D242" s="20" t="s">
        <v>144</v>
      </c>
      <c r="E242" s="34" t="s">
        <v>1342</v>
      </c>
      <c r="F242" s="34" t="s">
        <v>982</v>
      </c>
      <c r="G242" s="9" t="str">
        <f t="shared" si="26"/>
        <v>PR A&amp;P ORP Def Cont Match CJP</v>
      </c>
      <c r="H242" s="3" t="s">
        <v>975</v>
      </c>
      <c r="I242" s="4" t="str">
        <f t="shared" si="27"/>
        <v>730353</v>
      </c>
    </row>
    <row r="243" spans="1:9" x14ac:dyDescent="0.25">
      <c r="A243" s="25" t="s">
        <v>1192</v>
      </c>
      <c r="B243" s="29" t="s">
        <v>1197</v>
      </c>
      <c r="C243" s="21" t="s">
        <v>1195</v>
      </c>
      <c r="D243" s="20" t="s">
        <v>8</v>
      </c>
      <c r="E243" s="20" t="s">
        <v>976</v>
      </c>
      <c r="F243" s="20" t="s">
        <v>145</v>
      </c>
      <c r="G243" s="9" t="str">
        <f t="shared" si="26"/>
        <v>PR A&amp;P Overtime</v>
      </c>
      <c r="H243" s="3" t="s">
        <v>975</v>
      </c>
      <c r="I243" s="4" t="str">
        <f t="shared" si="27"/>
        <v>710133</v>
      </c>
    </row>
    <row r="244" spans="1:9" x14ac:dyDescent="0.25">
      <c r="A244" s="25" t="s">
        <v>1397</v>
      </c>
      <c r="B244" s="29" t="s">
        <v>1402</v>
      </c>
      <c r="C244" s="27" t="s">
        <v>1398</v>
      </c>
      <c r="D244" s="25" t="s">
        <v>144</v>
      </c>
      <c r="E244" s="25" t="s">
        <v>976</v>
      </c>
      <c r="F244" s="25" t="s">
        <v>145</v>
      </c>
      <c r="G244" s="9"/>
    </row>
    <row r="245" spans="1:9" ht="30" x14ac:dyDescent="0.25">
      <c r="A245" s="20" t="s">
        <v>105</v>
      </c>
      <c r="B245" s="23" t="s">
        <v>1216</v>
      </c>
      <c r="C245" s="21" t="s">
        <v>106</v>
      </c>
      <c r="D245" s="20" t="s">
        <v>8</v>
      </c>
      <c r="E245" s="20" t="s">
        <v>979</v>
      </c>
      <c r="F245" s="20" t="s">
        <v>145</v>
      </c>
      <c r="G245" s="9" t="str">
        <f t="shared" ref="G245:G255" si="28">IF(LEFT(C245,6)="Recomm",VLOOKUP(I245,A:B,2,FALSE),B245)</f>
        <v>PR A&amp;P PEORP Def Cont Match</v>
      </c>
      <c r="H245" s="3" t="s">
        <v>975</v>
      </c>
      <c r="I245" s="4" t="str">
        <f t="shared" ref="I245:I255" si="29">IF(H245="Major",A245,RIGHT(C245,6))</f>
        <v>710354</v>
      </c>
    </row>
    <row r="246" spans="1:9" ht="30" x14ac:dyDescent="0.25">
      <c r="A246" s="20" t="s">
        <v>201</v>
      </c>
      <c r="B246" s="23" t="s">
        <v>1215</v>
      </c>
      <c r="C246" s="21" t="s">
        <v>202</v>
      </c>
      <c r="D246" s="20" t="s">
        <v>144</v>
      </c>
      <c r="E246" s="34" t="s">
        <v>1342</v>
      </c>
      <c r="F246" s="34" t="s">
        <v>982</v>
      </c>
      <c r="G246" s="9" t="str">
        <f t="shared" si="28"/>
        <v>PR A&amp;P PEORP DefCont Match CJP</v>
      </c>
      <c r="H246" s="3" t="s">
        <v>975</v>
      </c>
      <c r="I246" s="4" t="str">
        <f t="shared" si="29"/>
        <v>730354</v>
      </c>
    </row>
    <row r="247" spans="1:9" x14ac:dyDescent="0.25">
      <c r="A247" s="20" t="s">
        <v>109</v>
      </c>
      <c r="B247" s="23" t="s">
        <v>1217</v>
      </c>
      <c r="C247" s="21" t="s">
        <v>110</v>
      </c>
      <c r="D247" s="20" t="s">
        <v>8</v>
      </c>
      <c r="E247" s="20" t="s">
        <v>979</v>
      </c>
      <c r="F247" s="20" t="s">
        <v>145</v>
      </c>
      <c r="G247" s="9" t="str">
        <f t="shared" si="28"/>
        <v>PR A&amp;P Pretax Admin Assess</v>
      </c>
      <c r="H247" s="3" t="s">
        <v>975</v>
      </c>
      <c r="I247" s="4" t="str">
        <f t="shared" si="29"/>
        <v>710361</v>
      </c>
    </row>
    <row r="248" spans="1:9" x14ac:dyDescent="0.25">
      <c r="A248" s="20" t="s">
        <v>17</v>
      </c>
      <c r="B248" s="23" t="s">
        <v>1152</v>
      </c>
      <c r="C248" s="21" t="s">
        <v>18</v>
      </c>
      <c r="D248" s="20" t="s">
        <v>8</v>
      </c>
      <c r="E248" s="20" t="s">
        <v>976</v>
      </c>
      <c r="F248" s="20" t="s">
        <v>145</v>
      </c>
      <c r="G248" s="9" t="str">
        <f t="shared" si="28"/>
        <v>PR A&amp;P Salaries</v>
      </c>
      <c r="H248" s="3" t="s">
        <v>975</v>
      </c>
      <c r="I248" s="4" t="str">
        <f t="shared" si="29"/>
        <v>710121</v>
      </c>
    </row>
    <row r="249" spans="1:9" x14ac:dyDescent="0.25">
      <c r="A249" s="20" t="s">
        <v>19</v>
      </c>
      <c r="B249" s="23" t="s">
        <v>1153</v>
      </c>
      <c r="C249" s="21" t="s">
        <v>20</v>
      </c>
      <c r="D249" s="20" t="s">
        <v>8</v>
      </c>
      <c r="E249" s="20" t="s">
        <v>976</v>
      </c>
      <c r="F249" s="20" t="s">
        <v>145</v>
      </c>
      <c r="G249" s="9" t="str">
        <f t="shared" si="28"/>
        <v>PR A&amp;P Separation Payout</v>
      </c>
      <c r="H249" s="3" t="s">
        <v>975</v>
      </c>
      <c r="I249" s="4" t="str">
        <f t="shared" si="29"/>
        <v>710122</v>
      </c>
    </row>
    <row r="250" spans="1:9" x14ac:dyDescent="0.25">
      <c r="A250" s="20" t="s">
        <v>21</v>
      </c>
      <c r="B250" s="23" t="s">
        <v>1154</v>
      </c>
      <c r="C250" s="21" t="s">
        <v>22</v>
      </c>
      <c r="D250" s="20" t="s">
        <v>8</v>
      </c>
      <c r="E250" s="20" t="s">
        <v>976</v>
      </c>
      <c r="F250" s="20" t="s">
        <v>145</v>
      </c>
      <c r="G250" s="9" t="str">
        <f t="shared" si="28"/>
        <v>PR A&amp;P Sick Leave Sep Payout</v>
      </c>
      <c r="H250" s="3" t="s">
        <v>975</v>
      </c>
      <c r="I250" s="4" t="str">
        <f t="shared" si="29"/>
        <v>710123</v>
      </c>
    </row>
    <row r="251" spans="1:9" x14ac:dyDescent="0.25">
      <c r="A251" s="20" t="s">
        <v>1082</v>
      </c>
      <c r="B251" s="26" t="s">
        <v>1218</v>
      </c>
      <c r="C251" s="21" t="s">
        <v>1083</v>
      </c>
      <c r="D251" s="20" t="s">
        <v>144</v>
      </c>
      <c r="E251" s="34" t="s">
        <v>1342</v>
      </c>
      <c r="F251" s="34" t="s">
        <v>982</v>
      </c>
      <c r="G251" s="9" t="str">
        <f t="shared" si="28"/>
        <v>PR A&amp;P Social Sec Match CJP</v>
      </c>
      <c r="H251" s="3" t="s">
        <v>975</v>
      </c>
      <c r="I251" s="4" t="str">
        <f t="shared" si="29"/>
        <v>730341</v>
      </c>
    </row>
    <row r="252" spans="1:9" x14ac:dyDescent="0.25">
      <c r="A252" s="20" t="s">
        <v>95</v>
      </c>
      <c r="B252" s="23" t="s">
        <v>1171</v>
      </c>
      <c r="C252" s="21" t="s">
        <v>96</v>
      </c>
      <c r="D252" s="20" t="s">
        <v>8</v>
      </c>
      <c r="E252" s="20" t="s">
        <v>979</v>
      </c>
      <c r="F252" s="20" t="s">
        <v>145</v>
      </c>
      <c r="G252" s="9" t="str">
        <f t="shared" si="28"/>
        <v>PR A&amp;P Social Security Match</v>
      </c>
      <c r="H252" s="3" t="s">
        <v>975</v>
      </c>
      <c r="I252" s="4" t="str">
        <f t="shared" si="29"/>
        <v>710341</v>
      </c>
    </row>
    <row r="253" spans="1:9" x14ac:dyDescent="0.25">
      <c r="A253" s="20" t="s">
        <v>115</v>
      </c>
      <c r="B253" s="23" t="s">
        <v>1176</v>
      </c>
      <c r="C253" s="21" t="s">
        <v>116</v>
      </c>
      <c r="D253" s="20" t="s">
        <v>8</v>
      </c>
      <c r="E253" s="20" t="s">
        <v>979</v>
      </c>
      <c r="F253" s="20" t="s">
        <v>145</v>
      </c>
      <c r="G253" s="9" t="str">
        <f t="shared" si="28"/>
        <v>PR A&amp;P St Disability Ins Contr</v>
      </c>
      <c r="H253" s="3" t="s">
        <v>975</v>
      </c>
      <c r="I253" s="4" t="str">
        <f t="shared" si="29"/>
        <v>710391</v>
      </c>
    </row>
    <row r="254" spans="1:9" x14ac:dyDescent="0.25">
      <c r="A254" s="20" t="s">
        <v>113</v>
      </c>
      <c r="B254" s="23" t="s">
        <v>1175</v>
      </c>
      <c r="C254" s="21" t="s">
        <v>114</v>
      </c>
      <c r="D254" s="20" t="s">
        <v>8</v>
      </c>
      <c r="E254" s="20" t="s">
        <v>979</v>
      </c>
      <c r="F254" s="20" t="s">
        <v>145</v>
      </c>
      <c r="G254" s="9" t="str">
        <f t="shared" si="28"/>
        <v>PR A&amp;P St Life Insurance Contr</v>
      </c>
      <c r="H254" s="3" t="s">
        <v>975</v>
      </c>
      <c r="I254" s="4" t="str">
        <f t="shared" si="29"/>
        <v>710382</v>
      </c>
    </row>
    <row r="255" spans="1:9" x14ac:dyDescent="0.25">
      <c r="A255" s="20" t="s">
        <v>99</v>
      </c>
      <c r="B255" s="23" t="s">
        <v>1173</v>
      </c>
      <c r="C255" s="21" t="s">
        <v>100</v>
      </c>
      <c r="D255" s="20" t="s">
        <v>8</v>
      </c>
      <c r="E255" s="20" t="s">
        <v>979</v>
      </c>
      <c r="F255" s="20" t="s">
        <v>145</v>
      </c>
      <c r="G255" s="9" t="str">
        <f t="shared" si="28"/>
        <v>PR A&amp;P Teacher Retire Match</v>
      </c>
      <c r="H255" s="3" t="s">
        <v>975</v>
      </c>
      <c r="I255" s="4" t="str">
        <f t="shared" si="29"/>
        <v>710351</v>
      </c>
    </row>
    <row r="256" spans="1:9" ht="30" x14ac:dyDescent="0.25">
      <c r="A256" s="20" t="s">
        <v>1455</v>
      </c>
      <c r="B256" s="30" t="s">
        <v>1528</v>
      </c>
      <c r="C256" s="21" t="s">
        <v>1456</v>
      </c>
      <c r="D256" s="20" t="s">
        <v>144</v>
      </c>
      <c r="E256" s="20" t="s">
        <v>979</v>
      </c>
      <c r="F256" s="20" t="s">
        <v>979</v>
      </c>
    </row>
    <row r="257" spans="1:6" ht="30" x14ac:dyDescent="0.25">
      <c r="A257" s="20" t="s">
        <v>1457</v>
      </c>
      <c r="B257" s="30" t="s">
        <v>1529</v>
      </c>
      <c r="C257" s="21" t="s">
        <v>1458</v>
      </c>
      <c r="D257" s="20" t="s">
        <v>144</v>
      </c>
      <c r="E257" s="20" t="s">
        <v>979</v>
      </c>
      <c r="F257" s="20" t="s">
        <v>979</v>
      </c>
    </row>
    <row r="258" spans="1:6" x14ac:dyDescent="0.25">
      <c r="A258" s="20" t="s">
        <v>1447</v>
      </c>
      <c r="B258" s="30" t="s">
        <v>1524</v>
      </c>
      <c r="C258" s="21" t="s">
        <v>1448</v>
      </c>
      <c r="D258" s="20" t="s">
        <v>144</v>
      </c>
      <c r="E258" s="20" t="s">
        <v>978</v>
      </c>
      <c r="F258" s="20" t="s">
        <v>978</v>
      </c>
    </row>
    <row r="259" spans="1:6" x14ac:dyDescent="0.25">
      <c r="A259" s="20" t="s">
        <v>1445</v>
      </c>
      <c r="B259" s="30" t="s">
        <v>1523</v>
      </c>
      <c r="C259" s="21" t="s">
        <v>1446</v>
      </c>
      <c r="D259" s="20" t="s">
        <v>144</v>
      </c>
      <c r="E259" s="20" t="s">
        <v>978</v>
      </c>
      <c r="F259" s="20" t="s">
        <v>978</v>
      </c>
    </row>
    <row r="260" spans="1:6" ht="30" x14ac:dyDescent="0.25">
      <c r="A260" s="20" t="s">
        <v>1453</v>
      </c>
      <c r="B260" s="30" t="s">
        <v>1527</v>
      </c>
      <c r="C260" s="21" t="s">
        <v>1454</v>
      </c>
      <c r="D260" s="20" t="s">
        <v>144</v>
      </c>
      <c r="E260" s="20" t="s">
        <v>979</v>
      </c>
      <c r="F260" s="20" t="s">
        <v>979</v>
      </c>
    </row>
    <row r="261" spans="1:6" x14ac:dyDescent="0.25">
      <c r="A261" s="20" t="s">
        <v>1443</v>
      </c>
      <c r="B261" s="30" t="s">
        <v>1522</v>
      </c>
      <c r="C261" s="21" t="s">
        <v>1444</v>
      </c>
      <c r="D261" s="20" t="s">
        <v>144</v>
      </c>
      <c r="E261" s="20" t="s">
        <v>978</v>
      </c>
      <c r="F261" s="20" t="s">
        <v>978</v>
      </c>
    </row>
    <row r="262" spans="1:6" x14ac:dyDescent="0.25">
      <c r="A262" s="20" t="s">
        <v>1449</v>
      </c>
      <c r="B262" s="30" t="s">
        <v>1525</v>
      </c>
      <c r="C262" s="21" t="s">
        <v>1450</v>
      </c>
      <c r="D262" s="20" t="s">
        <v>144</v>
      </c>
      <c r="E262" s="20" t="s">
        <v>978</v>
      </c>
      <c r="F262" s="20" t="s">
        <v>978</v>
      </c>
    </row>
    <row r="263" spans="1:6" ht="30" x14ac:dyDescent="0.25">
      <c r="A263" s="20" t="s">
        <v>1451</v>
      </c>
      <c r="B263" s="30" t="s">
        <v>1526</v>
      </c>
      <c r="C263" s="21" t="s">
        <v>1452</v>
      </c>
      <c r="D263" s="20" t="s">
        <v>144</v>
      </c>
      <c r="E263" s="20" t="s">
        <v>978</v>
      </c>
      <c r="F263" s="20" t="s">
        <v>978</v>
      </c>
    </row>
    <row r="264" spans="1:6" x14ac:dyDescent="0.25">
      <c r="A264" s="20" t="s">
        <v>1477</v>
      </c>
      <c r="B264" s="30" t="s">
        <v>1539</v>
      </c>
      <c r="C264" s="21" t="s">
        <v>1478</v>
      </c>
      <c r="D264" s="20" t="s">
        <v>144</v>
      </c>
      <c r="E264" s="20" t="s">
        <v>980</v>
      </c>
      <c r="F264" s="20" t="s">
        <v>1547</v>
      </c>
    </row>
    <row r="265" spans="1:6" ht="30" x14ac:dyDescent="0.25">
      <c r="A265" s="20" t="s">
        <v>1483</v>
      </c>
      <c r="B265" s="30" t="s">
        <v>1542</v>
      </c>
      <c r="C265" s="21" t="s">
        <v>1484</v>
      </c>
      <c r="D265" s="20" t="s">
        <v>144</v>
      </c>
      <c r="E265" s="20" t="s">
        <v>980</v>
      </c>
      <c r="F265" s="20" t="s">
        <v>1550</v>
      </c>
    </row>
    <row r="266" spans="1:6" x14ac:dyDescent="0.25">
      <c r="A266" s="20" t="s">
        <v>1485</v>
      </c>
      <c r="B266" s="30" t="s">
        <v>1543</v>
      </c>
      <c r="C266" s="21" t="s">
        <v>1486</v>
      </c>
      <c r="D266" s="20" t="s">
        <v>144</v>
      </c>
      <c r="E266" s="20" t="s">
        <v>980</v>
      </c>
      <c r="F266" s="20" t="s">
        <v>1551</v>
      </c>
    </row>
    <row r="267" spans="1:6" x14ac:dyDescent="0.25">
      <c r="A267" s="20" t="s">
        <v>1487</v>
      </c>
      <c r="B267" s="30" t="s">
        <v>1544</v>
      </c>
      <c r="C267" s="21" t="s">
        <v>1488</v>
      </c>
      <c r="D267" s="20" t="s">
        <v>144</v>
      </c>
      <c r="E267" s="20" t="s">
        <v>980</v>
      </c>
      <c r="F267" s="20" t="s">
        <v>1552</v>
      </c>
    </row>
    <row r="268" spans="1:6" ht="30" x14ac:dyDescent="0.25">
      <c r="A268" s="20" t="s">
        <v>1479</v>
      </c>
      <c r="B268" s="30" t="s">
        <v>1540</v>
      </c>
      <c r="C268" s="21" t="s">
        <v>1480</v>
      </c>
      <c r="D268" s="20" t="s">
        <v>144</v>
      </c>
      <c r="E268" s="20" t="s">
        <v>980</v>
      </c>
      <c r="F268" s="20" t="s">
        <v>1548</v>
      </c>
    </row>
    <row r="269" spans="1:6" ht="45" x14ac:dyDescent="0.25">
      <c r="A269" s="20" t="s">
        <v>1461</v>
      </c>
      <c r="B269" s="30" t="s">
        <v>1531</v>
      </c>
      <c r="C269" s="21" t="s">
        <v>1462</v>
      </c>
      <c r="D269" s="20" t="s">
        <v>144</v>
      </c>
      <c r="E269" s="20" t="s">
        <v>979</v>
      </c>
      <c r="F269" s="20" t="s">
        <v>979</v>
      </c>
    </row>
    <row r="270" spans="1:6" ht="30" x14ac:dyDescent="0.25">
      <c r="A270" s="20" t="s">
        <v>1463</v>
      </c>
      <c r="B270" s="30" t="s">
        <v>1532</v>
      </c>
      <c r="C270" s="21" t="s">
        <v>1464</v>
      </c>
      <c r="D270" s="20" t="s">
        <v>144</v>
      </c>
      <c r="E270" s="20" t="s">
        <v>979</v>
      </c>
      <c r="F270" s="20" t="s">
        <v>979</v>
      </c>
    </row>
    <row r="271" spans="1:6" ht="30" x14ac:dyDescent="0.25">
      <c r="A271" s="20" t="s">
        <v>1481</v>
      </c>
      <c r="B271" s="30" t="s">
        <v>1541</v>
      </c>
      <c r="C271" s="41" t="s">
        <v>1482</v>
      </c>
      <c r="D271" s="20" t="s">
        <v>144</v>
      </c>
      <c r="E271" s="20" t="s">
        <v>980</v>
      </c>
      <c r="F271" s="20" t="s">
        <v>1549</v>
      </c>
    </row>
    <row r="272" spans="1:6" x14ac:dyDescent="0.25">
      <c r="A272" s="20" t="s">
        <v>1459</v>
      </c>
      <c r="B272" s="30" t="s">
        <v>1530</v>
      </c>
      <c r="C272" s="21" t="s">
        <v>1460</v>
      </c>
      <c r="D272" s="20" t="s">
        <v>144</v>
      </c>
      <c r="E272" s="20" t="s">
        <v>979</v>
      </c>
      <c r="F272" s="20" t="s">
        <v>979</v>
      </c>
    </row>
    <row r="273" spans="1:9" x14ac:dyDescent="0.25">
      <c r="A273" s="20" t="s">
        <v>14</v>
      </c>
      <c r="B273" s="23" t="s">
        <v>1126</v>
      </c>
      <c r="C273" s="21" t="s">
        <v>1307</v>
      </c>
      <c r="D273" s="20" t="s">
        <v>8</v>
      </c>
      <c r="E273" s="20" t="s">
        <v>974</v>
      </c>
      <c r="F273" s="20" t="s">
        <v>145</v>
      </c>
      <c r="G273" s="9" t="str">
        <f t="shared" ref="G273:G290" si="30">IF(LEFT(C273,6)="Recomm",VLOOKUP(I273,A:B,2,FALSE),B273)</f>
        <v>PR Fac 10 Month Faculty - DRS</v>
      </c>
      <c r="H273" s="3" t="s">
        <v>975</v>
      </c>
      <c r="I273" s="4" t="str">
        <f t="shared" ref="I273:I290" si="31">IF(H273="Major",A273,RIGHT(C273,6))</f>
        <v>710116</v>
      </c>
    </row>
    <row r="274" spans="1:9" x14ac:dyDescent="0.25">
      <c r="A274" s="20" t="s">
        <v>6</v>
      </c>
      <c r="B274" s="29" t="s">
        <v>1123</v>
      </c>
      <c r="C274" s="21" t="s">
        <v>7</v>
      </c>
      <c r="D274" s="20" t="s">
        <v>8</v>
      </c>
      <c r="E274" s="20" t="s">
        <v>974</v>
      </c>
      <c r="F274" s="20" t="s">
        <v>145</v>
      </c>
      <c r="G274" s="9" t="str">
        <f t="shared" si="30"/>
        <v>PR Fac 12 Month Faculty</v>
      </c>
      <c r="H274" s="3" t="s">
        <v>975</v>
      </c>
      <c r="I274" s="4" t="str">
        <f t="shared" si="31"/>
        <v>710111</v>
      </c>
    </row>
    <row r="275" spans="1:9" x14ac:dyDescent="0.25">
      <c r="A275" s="20" t="s">
        <v>11</v>
      </c>
      <c r="B275" s="23" t="s">
        <v>1124</v>
      </c>
      <c r="C275" s="21" t="s">
        <v>1308</v>
      </c>
      <c r="D275" s="20" t="s">
        <v>8</v>
      </c>
      <c r="E275" s="20" t="s">
        <v>974</v>
      </c>
      <c r="F275" s="20" t="s">
        <v>145</v>
      </c>
      <c r="G275" s="9" t="str">
        <f t="shared" si="30"/>
        <v>PR Fac 9 Month Faculty</v>
      </c>
      <c r="H275" s="3" t="s">
        <v>975</v>
      </c>
      <c r="I275" s="4" t="str">
        <f t="shared" si="31"/>
        <v>710114</v>
      </c>
    </row>
    <row r="276" spans="1:9" x14ac:dyDescent="0.25">
      <c r="A276" s="20" t="s">
        <v>85</v>
      </c>
      <c r="B276" s="23" t="s">
        <v>1166</v>
      </c>
      <c r="C276" s="21" t="s">
        <v>86</v>
      </c>
      <c r="D276" s="20" t="s">
        <v>8</v>
      </c>
      <c r="E276" s="20" t="s">
        <v>978</v>
      </c>
      <c r="F276" s="20" t="s">
        <v>145</v>
      </c>
      <c r="G276" s="9" t="str">
        <f t="shared" si="30"/>
        <v>PR Fac Addl Deferred Comp</v>
      </c>
      <c r="H276" s="3" t="s">
        <v>975</v>
      </c>
      <c r="I276" s="4" t="str">
        <f t="shared" si="31"/>
        <v>710255</v>
      </c>
    </row>
    <row r="277" spans="1:9" ht="30" x14ac:dyDescent="0.25">
      <c r="A277" s="20" t="s">
        <v>9</v>
      </c>
      <c r="B277" s="23" t="s">
        <v>1149</v>
      </c>
      <c r="C277" s="21" t="s">
        <v>1309</v>
      </c>
      <c r="D277" s="20" t="s">
        <v>8</v>
      </c>
      <c r="E277" s="20" t="s">
        <v>974</v>
      </c>
      <c r="F277" s="20" t="s">
        <v>145</v>
      </c>
      <c r="G277" s="9" t="str">
        <f t="shared" si="30"/>
        <v>PR Fac Annual Leave Sep Payout</v>
      </c>
      <c r="H277" s="3" t="s">
        <v>975</v>
      </c>
      <c r="I277" s="4" t="str">
        <f t="shared" si="31"/>
        <v>710112</v>
      </c>
    </row>
    <row r="278" spans="1:9" x14ac:dyDescent="0.25">
      <c r="A278" s="20" t="s">
        <v>15</v>
      </c>
      <c r="B278" s="23" t="s">
        <v>1151</v>
      </c>
      <c r="C278" s="21" t="s">
        <v>16</v>
      </c>
      <c r="D278" s="20" t="s">
        <v>8</v>
      </c>
      <c r="E278" s="20" t="s">
        <v>974</v>
      </c>
      <c r="F278" s="20" t="s">
        <v>145</v>
      </c>
      <c r="G278" s="9" t="str">
        <f t="shared" si="30"/>
        <v>PR Fac Bonus Pay</v>
      </c>
      <c r="H278" s="3" t="s">
        <v>975</v>
      </c>
      <c r="I278" s="4" t="str">
        <f t="shared" si="31"/>
        <v>710118</v>
      </c>
    </row>
    <row r="279" spans="1:9" x14ac:dyDescent="0.25">
      <c r="A279" s="20" t="s">
        <v>79</v>
      </c>
      <c r="B279" s="23" t="s">
        <v>1189</v>
      </c>
      <c r="C279" s="21" t="s">
        <v>80</v>
      </c>
      <c r="D279" s="20" t="s">
        <v>8</v>
      </c>
      <c r="E279" s="20" t="s">
        <v>978</v>
      </c>
      <c r="F279" s="20" t="s">
        <v>145</v>
      </c>
      <c r="G279" s="9" t="str">
        <f t="shared" si="30"/>
        <v>PR Fac Defined Benefit Match</v>
      </c>
      <c r="H279" s="3" t="s">
        <v>975</v>
      </c>
      <c r="I279" s="4" t="str">
        <f t="shared" si="31"/>
        <v>710252</v>
      </c>
    </row>
    <row r="280" spans="1:9" x14ac:dyDescent="0.25">
      <c r="A280" s="20" t="s">
        <v>89</v>
      </c>
      <c r="B280" s="23" t="s">
        <v>1168</v>
      </c>
      <c r="C280" s="21" t="s">
        <v>90</v>
      </c>
      <c r="D280" s="20" t="s">
        <v>8</v>
      </c>
      <c r="E280" s="20" t="s">
        <v>978</v>
      </c>
      <c r="F280" s="20" t="s">
        <v>145</v>
      </c>
      <c r="G280" s="9" t="str">
        <f t="shared" si="30"/>
        <v>PR Fac Hlth Ins Employer Contr</v>
      </c>
      <c r="H280" s="3" t="s">
        <v>975</v>
      </c>
      <c r="I280" s="4" t="str">
        <f t="shared" si="31"/>
        <v>710272</v>
      </c>
    </row>
    <row r="281" spans="1:9" x14ac:dyDescent="0.25">
      <c r="A281" s="20" t="s">
        <v>75</v>
      </c>
      <c r="B281" s="23" t="s">
        <v>1187</v>
      </c>
      <c r="C281" s="21" t="s">
        <v>76</v>
      </c>
      <c r="D281" s="20" t="s">
        <v>8</v>
      </c>
      <c r="E281" s="20" t="s">
        <v>978</v>
      </c>
      <c r="F281" s="20" t="s">
        <v>145</v>
      </c>
      <c r="G281" s="9" t="str">
        <f t="shared" si="30"/>
        <v>PR Fac Medicare Match</v>
      </c>
      <c r="H281" s="3" t="s">
        <v>975</v>
      </c>
      <c r="I281" s="4" t="str">
        <f t="shared" si="31"/>
        <v>710242</v>
      </c>
    </row>
    <row r="282" spans="1:9" ht="30" x14ac:dyDescent="0.25">
      <c r="A282" s="20" t="s">
        <v>81</v>
      </c>
      <c r="B282" s="23" t="s">
        <v>1164</v>
      </c>
      <c r="C282" s="21" t="s">
        <v>82</v>
      </c>
      <c r="D282" s="20" t="s">
        <v>8</v>
      </c>
      <c r="E282" s="20" t="s">
        <v>978</v>
      </c>
      <c r="F282" s="20" t="s">
        <v>145</v>
      </c>
      <c r="G282" s="9" t="str">
        <f t="shared" si="30"/>
        <v>PR Fac ORP Def Contrib Match</v>
      </c>
      <c r="H282" s="3" t="s">
        <v>975</v>
      </c>
      <c r="I282" s="4" t="str">
        <f t="shared" si="31"/>
        <v>710253</v>
      </c>
    </row>
    <row r="283" spans="1:9" ht="30" x14ac:dyDescent="0.25">
      <c r="A283" s="20" t="s">
        <v>83</v>
      </c>
      <c r="B283" s="23" t="s">
        <v>1165</v>
      </c>
      <c r="C283" s="21" t="s">
        <v>84</v>
      </c>
      <c r="D283" s="20" t="s">
        <v>8</v>
      </c>
      <c r="E283" s="20" t="s">
        <v>978</v>
      </c>
      <c r="F283" s="20" t="s">
        <v>145</v>
      </c>
      <c r="G283" s="9" t="str">
        <f t="shared" si="30"/>
        <v>PR Fac PEORP Def Contrib Match</v>
      </c>
      <c r="H283" s="3" t="s">
        <v>975</v>
      </c>
      <c r="I283" s="4" t="str">
        <f t="shared" si="31"/>
        <v>710254</v>
      </c>
    </row>
    <row r="284" spans="1:9" ht="30" x14ac:dyDescent="0.25">
      <c r="A284" s="20" t="s">
        <v>87</v>
      </c>
      <c r="B284" s="23" t="s">
        <v>1167</v>
      </c>
      <c r="C284" s="21" t="s">
        <v>88</v>
      </c>
      <c r="D284" s="20" t="s">
        <v>8</v>
      </c>
      <c r="E284" s="20" t="s">
        <v>978</v>
      </c>
      <c r="F284" s="20" t="s">
        <v>145</v>
      </c>
      <c r="G284" s="9" t="str">
        <f t="shared" si="30"/>
        <v>PR Fac Pretax Admin Assessment</v>
      </c>
      <c r="H284" s="3" t="s">
        <v>975</v>
      </c>
      <c r="I284" s="4" t="str">
        <f t="shared" si="31"/>
        <v>710261</v>
      </c>
    </row>
    <row r="285" spans="1:9" x14ac:dyDescent="0.25">
      <c r="A285" s="20" t="s">
        <v>10</v>
      </c>
      <c r="B285" s="23" t="s">
        <v>1150</v>
      </c>
      <c r="C285" s="21" t="s">
        <v>1310</v>
      </c>
      <c r="D285" s="20" t="s">
        <v>8</v>
      </c>
      <c r="E285" s="20" t="s">
        <v>974</v>
      </c>
      <c r="F285" s="20" t="s">
        <v>145</v>
      </c>
      <c r="G285" s="9" t="str">
        <f t="shared" si="30"/>
        <v>PR Fac Sick Leave Sep Payout</v>
      </c>
      <c r="H285" s="3" t="s">
        <v>975</v>
      </c>
      <c r="I285" s="4" t="str">
        <f t="shared" si="31"/>
        <v>710113</v>
      </c>
    </row>
    <row r="286" spans="1:9" x14ac:dyDescent="0.25">
      <c r="A286" s="20" t="s">
        <v>73</v>
      </c>
      <c r="B286" s="23" t="s">
        <v>1162</v>
      </c>
      <c r="C286" s="21" t="s">
        <v>74</v>
      </c>
      <c r="D286" s="20" t="s">
        <v>8</v>
      </c>
      <c r="E286" s="20" t="s">
        <v>978</v>
      </c>
      <c r="F286" s="20" t="s">
        <v>145</v>
      </c>
      <c r="G286" s="9" t="str">
        <f t="shared" si="30"/>
        <v>PR Fac Social Security Match</v>
      </c>
      <c r="H286" s="3" t="s">
        <v>975</v>
      </c>
      <c r="I286" s="4" t="str">
        <f t="shared" si="31"/>
        <v>710241</v>
      </c>
    </row>
    <row r="287" spans="1:9" x14ac:dyDescent="0.25">
      <c r="A287" s="20" t="s">
        <v>93</v>
      </c>
      <c r="B287" s="23" t="s">
        <v>1170</v>
      </c>
      <c r="C287" s="21" t="s">
        <v>94</v>
      </c>
      <c r="D287" s="20" t="s">
        <v>8</v>
      </c>
      <c r="E287" s="20" t="s">
        <v>978</v>
      </c>
      <c r="F287" s="20" t="s">
        <v>145</v>
      </c>
      <c r="G287" s="9" t="str">
        <f t="shared" si="30"/>
        <v>PR Fac St Disability Ins Contr</v>
      </c>
      <c r="H287" s="3" t="s">
        <v>975</v>
      </c>
      <c r="I287" s="4" t="str">
        <f t="shared" si="31"/>
        <v>710291</v>
      </c>
    </row>
    <row r="288" spans="1:9" x14ac:dyDescent="0.25">
      <c r="A288" s="20" t="s">
        <v>91</v>
      </c>
      <c r="B288" s="23" t="s">
        <v>1169</v>
      </c>
      <c r="C288" s="21" t="s">
        <v>92</v>
      </c>
      <c r="D288" s="20" t="s">
        <v>8</v>
      </c>
      <c r="E288" s="20" t="s">
        <v>978</v>
      </c>
      <c r="F288" s="20" t="s">
        <v>145</v>
      </c>
      <c r="G288" s="9" t="str">
        <f t="shared" si="30"/>
        <v>PR Fac St Life Insurance Contr</v>
      </c>
      <c r="H288" s="3" t="s">
        <v>975</v>
      </c>
      <c r="I288" s="4" t="str">
        <f t="shared" si="31"/>
        <v>710282</v>
      </c>
    </row>
    <row r="289" spans="1:9" x14ac:dyDescent="0.25">
      <c r="A289" s="20" t="s">
        <v>12</v>
      </c>
      <c r="B289" s="23" t="s">
        <v>1125</v>
      </c>
      <c r="C289" s="49" t="s">
        <v>13</v>
      </c>
      <c r="D289" s="20" t="s">
        <v>8</v>
      </c>
      <c r="E289" s="20" t="s">
        <v>974</v>
      </c>
      <c r="F289" s="20" t="s">
        <v>145</v>
      </c>
      <c r="G289" s="9" t="str">
        <f t="shared" si="30"/>
        <v>PR Fac Summer Faculty</v>
      </c>
      <c r="H289" s="3" t="s">
        <v>975</v>
      </c>
      <c r="I289" s="4" t="str">
        <f t="shared" si="31"/>
        <v>710115</v>
      </c>
    </row>
    <row r="290" spans="1:9" x14ac:dyDescent="0.25">
      <c r="A290" s="20" t="s">
        <v>77</v>
      </c>
      <c r="B290" s="23" t="s">
        <v>1163</v>
      </c>
      <c r="C290" s="21" t="s">
        <v>78</v>
      </c>
      <c r="D290" s="20" t="s">
        <v>8</v>
      </c>
      <c r="E290" s="20" t="s">
        <v>978</v>
      </c>
      <c r="F290" s="20" t="s">
        <v>145</v>
      </c>
      <c r="G290" s="9" t="str">
        <f t="shared" si="30"/>
        <v>PR Fac Teacher Retire Match</v>
      </c>
      <c r="H290" s="3" t="s">
        <v>975</v>
      </c>
      <c r="I290" s="4" t="str">
        <f t="shared" si="31"/>
        <v>710251</v>
      </c>
    </row>
    <row r="291" spans="1:9" x14ac:dyDescent="0.25">
      <c r="A291" s="25" t="s">
        <v>1399</v>
      </c>
      <c r="B291" s="29" t="s">
        <v>1401</v>
      </c>
      <c r="C291" s="27" t="s">
        <v>1400</v>
      </c>
      <c r="D291" s="25" t="s">
        <v>144</v>
      </c>
      <c r="E291" s="25" t="s">
        <v>974</v>
      </c>
      <c r="F291" s="25" t="s">
        <v>145</v>
      </c>
      <c r="G291" s="9"/>
    </row>
    <row r="292" spans="1:9" x14ac:dyDescent="0.25">
      <c r="A292" s="20" t="s">
        <v>150</v>
      </c>
      <c r="B292" s="23" t="s">
        <v>1129</v>
      </c>
      <c r="C292" s="21" t="s">
        <v>151</v>
      </c>
      <c r="D292" s="20" t="s">
        <v>8</v>
      </c>
      <c r="E292" s="20" t="s">
        <v>980</v>
      </c>
      <c r="F292" s="20" t="s">
        <v>1243</v>
      </c>
      <c r="G292" s="9" t="str">
        <f t="shared" ref="G292:G308" si="32">IF(LEFT(C292,6)="Recomm",VLOOKUP(I292,A:B,2,FALSE),B292)</f>
        <v>PR OPS Adjunct Faculty</v>
      </c>
      <c r="H292" s="3" t="s">
        <v>975</v>
      </c>
      <c r="I292" s="4" t="str">
        <f t="shared" ref="I292:I308" si="33">IF(H292="Major",A292,RIGHT(C292,6))</f>
        <v>720113</v>
      </c>
    </row>
    <row r="293" spans="1:9" ht="30" x14ac:dyDescent="0.25">
      <c r="A293" s="20" t="s">
        <v>162</v>
      </c>
      <c r="B293" s="23" t="s">
        <v>1136</v>
      </c>
      <c r="C293" s="21" t="s">
        <v>1311</v>
      </c>
      <c r="D293" s="20" t="s">
        <v>8</v>
      </c>
      <c r="E293" s="20" t="s">
        <v>980</v>
      </c>
      <c r="F293" s="20" t="s">
        <v>1244</v>
      </c>
      <c r="G293" s="9" t="str">
        <f t="shared" si="32"/>
        <v>PR OPS Ath Coach Staff OPS Salary</v>
      </c>
      <c r="H293" s="3" t="s">
        <v>975</v>
      </c>
      <c r="I293" s="4" t="str">
        <f t="shared" si="33"/>
        <v>720126</v>
      </c>
    </row>
    <row r="294" spans="1:9" ht="30" x14ac:dyDescent="0.25">
      <c r="A294" s="20" t="s">
        <v>161</v>
      </c>
      <c r="B294" s="23" t="s">
        <v>1135</v>
      </c>
      <c r="C294" s="21" t="s">
        <v>1312</v>
      </c>
      <c r="D294" s="20" t="s">
        <v>8</v>
      </c>
      <c r="E294" s="20" t="s">
        <v>980</v>
      </c>
      <c r="F294" s="20" t="s">
        <v>1244</v>
      </c>
      <c r="G294" s="9" t="str">
        <f t="shared" si="32"/>
        <v>PR OPS Ath Event Staff OPS Salary</v>
      </c>
      <c r="H294" s="3" t="s">
        <v>975</v>
      </c>
      <c r="I294" s="4" t="str">
        <f t="shared" si="33"/>
        <v>720125</v>
      </c>
    </row>
    <row r="295" spans="1:9" ht="30" x14ac:dyDescent="0.25">
      <c r="A295" s="20" t="s">
        <v>160</v>
      </c>
      <c r="B295" s="23" t="s">
        <v>1134</v>
      </c>
      <c r="C295" s="21" t="s">
        <v>1313</v>
      </c>
      <c r="D295" s="20" t="s">
        <v>8</v>
      </c>
      <c r="E295" s="20" t="s">
        <v>980</v>
      </c>
      <c r="F295" s="20" t="s">
        <v>1244</v>
      </c>
      <c r="G295" s="9" t="str">
        <f t="shared" si="32"/>
        <v>PR OPS Ath Ticket Staff OPS Salary</v>
      </c>
      <c r="H295" s="3" t="s">
        <v>975</v>
      </c>
      <c r="I295" s="4" t="str">
        <f t="shared" si="33"/>
        <v>720124</v>
      </c>
    </row>
    <row r="296" spans="1:9" x14ac:dyDescent="0.25">
      <c r="A296" s="20" t="s">
        <v>146</v>
      </c>
      <c r="B296" s="23" t="s">
        <v>1127</v>
      </c>
      <c r="C296" s="21" t="s">
        <v>147</v>
      </c>
      <c r="D296" s="20" t="s">
        <v>8</v>
      </c>
      <c r="E296" s="20" t="s">
        <v>980</v>
      </c>
      <c r="F296" s="20" t="s">
        <v>1245</v>
      </c>
      <c r="G296" s="9" t="str">
        <f t="shared" si="32"/>
        <v>PR OPS Graduate Assistants</v>
      </c>
      <c r="H296" t="str">
        <f t="shared" ref="H296:H308" si="34">IF(LEFT(C296,6)="Recomm","Minor","Major")</f>
        <v>Major</v>
      </c>
      <c r="I296" s="4" t="str">
        <f t="shared" si="33"/>
        <v>720111</v>
      </c>
    </row>
    <row r="297" spans="1:9" ht="30" x14ac:dyDescent="0.25">
      <c r="A297" s="20" t="s">
        <v>167</v>
      </c>
      <c r="B297" s="23" t="s">
        <v>1139</v>
      </c>
      <c r="C297" s="21" t="s">
        <v>168</v>
      </c>
      <c r="D297" s="20" t="s">
        <v>8</v>
      </c>
      <c r="E297" s="20" t="s">
        <v>980</v>
      </c>
      <c r="F297" s="20" t="s">
        <v>1246</v>
      </c>
      <c r="G297" s="9" t="str">
        <f t="shared" si="32"/>
        <v>PR OPS Graduate Fringe Benefits</v>
      </c>
      <c r="H297" t="str">
        <f t="shared" si="34"/>
        <v>Major</v>
      </c>
      <c r="I297" s="4" t="str">
        <f t="shared" si="33"/>
        <v>720150</v>
      </c>
    </row>
    <row r="298" spans="1:9" x14ac:dyDescent="0.25">
      <c r="A298" s="20" t="s">
        <v>173</v>
      </c>
      <c r="B298" s="23" t="s">
        <v>1142</v>
      </c>
      <c r="C298" s="21" t="s">
        <v>174</v>
      </c>
      <c r="D298" s="20" t="s">
        <v>8</v>
      </c>
      <c r="E298" s="20" t="s">
        <v>980</v>
      </c>
      <c r="F298" s="20" t="s">
        <v>1246</v>
      </c>
      <c r="G298" s="9" t="str">
        <f t="shared" si="32"/>
        <v>PR OPS OPS Disability</v>
      </c>
      <c r="H298" t="str">
        <f t="shared" si="34"/>
        <v>Major</v>
      </c>
      <c r="I298" s="4" t="str">
        <f t="shared" si="33"/>
        <v>720191</v>
      </c>
    </row>
    <row r="299" spans="1:9" x14ac:dyDescent="0.25">
      <c r="A299" s="20" t="s">
        <v>152</v>
      </c>
      <c r="B299" s="23" t="s">
        <v>1130</v>
      </c>
      <c r="C299" s="21" t="s">
        <v>153</v>
      </c>
      <c r="D299" s="20" t="s">
        <v>8</v>
      </c>
      <c r="E299" s="20" t="s">
        <v>980</v>
      </c>
      <c r="F299" s="20" t="s">
        <v>1243</v>
      </c>
      <c r="G299" s="9" t="str">
        <f t="shared" si="32"/>
        <v>PR OPS OPS Faculty</v>
      </c>
      <c r="H299" t="str">
        <f t="shared" si="34"/>
        <v>Major</v>
      </c>
      <c r="I299" s="4" t="str">
        <f t="shared" si="33"/>
        <v>720115</v>
      </c>
    </row>
    <row r="300" spans="1:9" ht="30" x14ac:dyDescent="0.25">
      <c r="A300" s="20" t="s">
        <v>171</v>
      </c>
      <c r="B300" s="23" t="s">
        <v>1141</v>
      </c>
      <c r="C300" s="21" t="s">
        <v>172</v>
      </c>
      <c r="D300" s="20" t="s">
        <v>8</v>
      </c>
      <c r="E300" s="20" t="s">
        <v>980</v>
      </c>
      <c r="F300" s="20" t="s">
        <v>1246</v>
      </c>
      <c r="G300" s="9" t="str">
        <f t="shared" si="32"/>
        <v>PR OPS OPS Hlth Ins Employer Contrib</v>
      </c>
      <c r="H300" t="str">
        <f t="shared" si="34"/>
        <v>Major</v>
      </c>
      <c r="I300" s="4" t="str">
        <f t="shared" si="33"/>
        <v>720172</v>
      </c>
    </row>
    <row r="301" spans="1:9" x14ac:dyDescent="0.25">
      <c r="A301" s="20" t="s">
        <v>165</v>
      </c>
      <c r="B301" s="23" t="s">
        <v>1138</v>
      </c>
      <c r="C301" s="21" t="s">
        <v>166</v>
      </c>
      <c r="D301" s="20" t="s">
        <v>8</v>
      </c>
      <c r="E301" s="20" t="s">
        <v>980</v>
      </c>
      <c r="F301" s="20" t="s">
        <v>1246</v>
      </c>
      <c r="G301" s="9" t="str">
        <f t="shared" si="32"/>
        <v>PR OPS OPS Medicare</v>
      </c>
      <c r="H301" t="str">
        <f t="shared" si="34"/>
        <v>Major</v>
      </c>
      <c r="I301" s="4" t="str">
        <f t="shared" si="33"/>
        <v>720142</v>
      </c>
    </row>
    <row r="302" spans="1:9" x14ac:dyDescent="0.25">
      <c r="A302" s="20" t="s">
        <v>156</v>
      </c>
      <c r="B302" s="23" t="s">
        <v>1132</v>
      </c>
      <c r="C302" s="21" t="s">
        <v>157</v>
      </c>
      <c r="D302" s="20" t="s">
        <v>8</v>
      </c>
      <c r="E302" s="20" t="s">
        <v>980</v>
      </c>
      <c r="F302" s="20" t="s">
        <v>1244</v>
      </c>
      <c r="G302" s="9" t="str">
        <f t="shared" si="32"/>
        <v>PR OPS OPS Overtime</v>
      </c>
      <c r="H302" t="str">
        <f t="shared" si="34"/>
        <v>Major</v>
      </c>
      <c r="I302" s="4" t="str">
        <f t="shared" si="33"/>
        <v>720122</v>
      </c>
    </row>
    <row r="303" spans="1:9" x14ac:dyDescent="0.25">
      <c r="A303" s="20" t="s">
        <v>175</v>
      </c>
      <c r="B303" s="23" t="s">
        <v>1143</v>
      </c>
      <c r="C303" s="21" t="s">
        <v>176</v>
      </c>
      <c r="D303" s="20" t="s">
        <v>8</v>
      </c>
      <c r="E303" s="20" t="s">
        <v>980</v>
      </c>
      <c r="F303" s="20" t="s">
        <v>1244</v>
      </c>
      <c r="G303" s="9" t="str">
        <f t="shared" si="32"/>
        <v>PR OPS OPS Payroll Suspense</v>
      </c>
      <c r="H303" t="str">
        <f t="shared" si="34"/>
        <v>Major</v>
      </c>
      <c r="I303" s="4" t="str">
        <f t="shared" si="33"/>
        <v>720999</v>
      </c>
    </row>
    <row r="304" spans="1:9" ht="30" x14ac:dyDescent="0.25">
      <c r="A304" s="20" t="s">
        <v>169</v>
      </c>
      <c r="B304" s="23" t="s">
        <v>1140</v>
      </c>
      <c r="C304" s="21" t="s">
        <v>170</v>
      </c>
      <c r="D304" s="20" t="s">
        <v>8</v>
      </c>
      <c r="E304" s="20" t="s">
        <v>980</v>
      </c>
      <c r="F304" s="20" t="s">
        <v>1246</v>
      </c>
      <c r="G304" s="9" t="str">
        <f t="shared" si="32"/>
        <v>PR OPS OPS Pretax Admin Assessment</v>
      </c>
      <c r="H304" t="str">
        <f t="shared" si="34"/>
        <v>Major</v>
      </c>
      <c r="I304" s="4" t="str">
        <f t="shared" si="33"/>
        <v>720161</v>
      </c>
    </row>
    <row r="305" spans="1:9" ht="30" x14ac:dyDescent="0.25">
      <c r="A305" s="20" t="s">
        <v>163</v>
      </c>
      <c r="B305" s="23" t="s">
        <v>1137</v>
      </c>
      <c r="C305" s="21" t="s">
        <v>164</v>
      </c>
      <c r="D305" s="20" t="s">
        <v>8</v>
      </c>
      <c r="E305" s="20" t="s">
        <v>980</v>
      </c>
      <c r="F305" s="20" t="s">
        <v>1246</v>
      </c>
      <c r="G305" s="9" t="str">
        <f t="shared" si="32"/>
        <v>PR OPS OPS Social Security Match</v>
      </c>
      <c r="H305" t="str">
        <f t="shared" si="34"/>
        <v>Major</v>
      </c>
      <c r="I305" s="4" t="str">
        <f t="shared" si="33"/>
        <v>720141</v>
      </c>
    </row>
    <row r="306" spans="1:9" ht="30" x14ac:dyDescent="0.25">
      <c r="A306" s="20" t="s">
        <v>148</v>
      </c>
      <c r="B306" s="23" t="s">
        <v>1128</v>
      </c>
      <c r="C306" s="21" t="s">
        <v>149</v>
      </c>
      <c r="D306" s="20" t="s">
        <v>8</v>
      </c>
      <c r="E306" s="20" t="s">
        <v>980</v>
      </c>
      <c r="F306" s="20" t="s">
        <v>1247</v>
      </c>
      <c r="G306" s="9" t="str">
        <f t="shared" si="32"/>
        <v>PR OPS Post Doctoral Associates</v>
      </c>
      <c r="H306" t="str">
        <f t="shared" si="34"/>
        <v>Major</v>
      </c>
      <c r="I306" s="4" t="str">
        <f t="shared" si="33"/>
        <v>720112</v>
      </c>
    </row>
    <row r="307" spans="1:9" x14ac:dyDescent="0.25">
      <c r="A307" s="20" t="s">
        <v>158</v>
      </c>
      <c r="B307" s="23" t="s">
        <v>1133</v>
      </c>
      <c r="C307" s="21" t="s">
        <v>159</v>
      </c>
      <c r="D307" s="20" t="s">
        <v>8</v>
      </c>
      <c r="E307" s="20" t="s">
        <v>980</v>
      </c>
      <c r="F307" s="20" t="s">
        <v>1248</v>
      </c>
      <c r="G307" s="9" t="str">
        <f t="shared" si="32"/>
        <v>PR OPS Student Employment</v>
      </c>
      <c r="H307" t="str">
        <f t="shared" si="34"/>
        <v>Major</v>
      </c>
      <c r="I307" s="4" t="str">
        <f t="shared" si="33"/>
        <v>720123</v>
      </c>
    </row>
    <row r="308" spans="1:9" x14ac:dyDescent="0.25">
      <c r="A308" s="20" t="s">
        <v>154</v>
      </c>
      <c r="B308" s="23" t="s">
        <v>1131</v>
      </c>
      <c r="C308" s="21" t="s">
        <v>155</v>
      </c>
      <c r="D308" s="20" t="s">
        <v>8</v>
      </c>
      <c r="E308" s="20" t="s">
        <v>980</v>
      </c>
      <c r="F308" s="20" t="s">
        <v>1249</v>
      </c>
      <c r="G308" s="9" t="str">
        <f t="shared" si="32"/>
        <v>PR OPS Temporary Employment</v>
      </c>
      <c r="H308" t="str">
        <f t="shared" si="34"/>
        <v>Major</v>
      </c>
      <c r="I308" s="4" t="str">
        <f t="shared" si="33"/>
        <v>720121</v>
      </c>
    </row>
    <row r="309" spans="1:9" x14ac:dyDescent="0.25">
      <c r="A309" s="20" t="s">
        <v>1433</v>
      </c>
      <c r="B309" s="30" t="s">
        <v>1517</v>
      </c>
      <c r="C309" s="21" t="s">
        <v>1434</v>
      </c>
      <c r="D309" s="20" t="s">
        <v>144</v>
      </c>
      <c r="E309" s="20" t="s">
        <v>976</v>
      </c>
      <c r="F309" s="20" t="s">
        <v>976</v>
      </c>
    </row>
    <row r="310" spans="1:9" ht="30" x14ac:dyDescent="0.25">
      <c r="A310" s="20" t="s">
        <v>1435</v>
      </c>
      <c r="B310" s="30" t="s">
        <v>1518</v>
      </c>
      <c r="C310" s="21" t="s">
        <v>1436</v>
      </c>
      <c r="D310" s="20" t="s">
        <v>144</v>
      </c>
      <c r="E310" s="20" t="s">
        <v>976</v>
      </c>
      <c r="F310" s="20" t="s">
        <v>976</v>
      </c>
    </row>
    <row r="311" spans="1:9" x14ac:dyDescent="0.25">
      <c r="A311" s="20" t="s">
        <v>1425</v>
      </c>
      <c r="B311" s="30" t="s">
        <v>1513</v>
      </c>
      <c r="C311" s="21" t="s">
        <v>1426</v>
      </c>
      <c r="D311" s="20" t="s">
        <v>144</v>
      </c>
      <c r="E311" s="20" t="s">
        <v>974</v>
      </c>
      <c r="F311" s="20" t="s">
        <v>974</v>
      </c>
    </row>
    <row r="312" spans="1:9" x14ac:dyDescent="0.25">
      <c r="A312" s="20" t="s">
        <v>1423</v>
      </c>
      <c r="B312" s="30" t="s">
        <v>1512</v>
      </c>
      <c r="C312" s="21" t="s">
        <v>1424</v>
      </c>
      <c r="D312" s="20" t="s">
        <v>144</v>
      </c>
      <c r="E312" s="20" t="s">
        <v>974</v>
      </c>
      <c r="F312" s="20" t="s">
        <v>974</v>
      </c>
    </row>
    <row r="313" spans="1:9" ht="30" x14ac:dyDescent="0.25">
      <c r="A313" s="20" t="s">
        <v>1431</v>
      </c>
      <c r="B313" s="30" t="s">
        <v>1516</v>
      </c>
      <c r="C313" s="21" t="s">
        <v>1432</v>
      </c>
      <c r="D313" s="20" t="s">
        <v>144</v>
      </c>
      <c r="E313" s="20" t="s">
        <v>976</v>
      </c>
      <c r="F313" s="20" t="s">
        <v>976</v>
      </c>
    </row>
    <row r="314" spans="1:9" x14ac:dyDescent="0.25">
      <c r="A314" s="20" t="s">
        <v>1421</v>
      </c>
      <c r="B314" s="30" t="s">
        <v>1511</v>
      </c>
      <c r="C314" s="21" t="s">
        <v>1422</v>
      </c>
      <c r="D314" s="20" t="s">
        <v>144</v>
      </c>
      <c r="E314" s="20" t="s">
        <v>974</v>
      </c>
      <c r="F314" s="20" t="s">
        <v>974</v>
      </c>
    </row>
    <row r="315" spans="1:9" ht="30" x14ac:dyDescent="0.25">
      <c r="A315" s="20" t="s">
        <v>1427</v>
      </c>
      <c r="B315" s="30" t="s">
        <v>1514</v>
      </c>
      <c r="C315" s="21" t="s">
        <v>1428</v>
      </c>
      <c r="D315" s="20" t="s">
        <v>144</v>
      </c>
      <c r="E315" s="20" t="s">
        <v>974</v>
      </c>
      <c r="F315" s="20" t="s">
        <v>974</v>
      </c>
    </row>
    <row r="316" spans="1:9" ht="30" x14ac:dyDescent="0.25">
      <c r="A316" s="20" t="s">
        <v>1429</v>
      </c>
      <c r="B316" s="30" t="s">
        <v>1515</v>
      </c>
      <c r="C316" s="21" t="s">
        <v>1430</v>
      </c>
      <c r="D316" s="20" t="s">
        <v>144</v>
      </c>
      <c r="E316" s="20" t="s">
        <v>974</v>
      </c>
      <c r="F316" s="20" t="s">
        <v>974</v>
      </c>
    </row>
    <row r="317" spans="1:9" ht="45" x14ac:dyDescent="0.25">
      <c r="A317" s="20" t="s">
        <v>1439</v>
      </c>
      <c r="B317" s="30" t="s">
        <v>1520</v>
      </c>
      <c r="C317" s="21" t="s">
        <v>1440</v>
      </c>
      <c r="D317" s="20" t="s">
        <v>144</v>
      </c>
      <c r="E317" s="20" t="s">
        <v>976</v>
      </c>
      <c r="F317" s="20" t="s">
        <v>976</v>
      </c>
    </row>
    <row r="318" spans="1:9" ht="30" x14ac:dyDescent="0.25">
      <c r="A318" s="20" t="s">
        <v>1441</v>
      </c>
      <c r="B318" s="30" t="s">
        <v>1521</v>
      </c>
      <c r="C318" s="21" t="s">
        <v>1442</v>
      </c>
      <c r="D318" s="20" t="s">
        <v>144</v>
      </c>
      <c r="E318" s="20" t="s">
        <v>976</v>
      </c>
      <c r="F318" s="20" t="s">
        <v>976</v>
      </c>
    </row>
    <row r="319" spans="1:9" x14ac:dyDescent="0.25">
      <c r="A319" s="20" t="s">
        <v>1437</v>
      </c>
      <c r="B319" s="30" t="s">
        <v>1519</v>
      </c>
      <c r="C319" s="21" t="s">
        <v>1438</v>
      </c>
      <c r="D319" s="20" t="s">
        <v>144</v>
      </c>
      <c r="E319" s="20" t="s">
        <v>976</v>
      </c>
      <c r="F319" s="20" t="s">
        <v>976</v>
      </c>
    </row>
    <row r="320" spans="1:9" x14ac:dyDescent="0.25">
      <c r="A320" s="20" t="s">
        <v>129</v>
      </c>
      <c r="B320" s="23" t="s">
        <v>1181</v>
      </c>
      <c r="C320" s="21" t="s">
        <v>130</v>
      </c>
      <c r="D320" s="20" t="s">
        <v>8</v>
      </c>
      <c r="E320" s="25" t="s">
        <v>979</v>
      </c>
      <c r="F320" s="20" t="s">
        <v>145</v>
      </c>
      <c r="G320" s="9" t="str">
        <f t="shared" ref="G320:G342" si="35">IF(LEFT(C320,6)="Recomm",VLOOKUP(I320,A:B,2,FALSE),B320)</f>
        <v>PR USPS Addl Deferred Comp</v>
      </c>
      <c r="H320" t="str">
        <f>IF(LEFT(C320,6)="Recomm","Minor","Major")</f>
        <v>Major</v>
      </c>
      <c r="I320" s="4" t="str">
        <f t="shared" ref="I320:I342" si="36">IF(H320="Major",A320,RIGHT(C320,6))</f>
        <v>710455</v>
      </c>
    </row>
    <row r="321" spans="1:9" x14ac:dyDescent="0.25">
      <c r="A321" s="20" t="s">
        <v>32</v>
      </c>
      <c r="B321" s="23" t="s">
        <v>1160</v>
      </c>
      <c r="C321" s="28" t="s">
        <v>1003</v>
      </c>
      <c r="D321" s="20" t="s">
        <v>8</v>
      </c>
      <c r="E321" s="25" t="s">
        <v>976</v>
      </c>
      <c r="F321" s="20" t="s">
        <v>145</v>
      </c>
      <c r="G321" s="9" t="str">
        <f t="shared" si="35"/>
        <v>PR USPS Bonus Pay</v>
      </c>
      <c r="H321" t="str">
        <f>IF(LEFT(C321,6)="Recomm","Minor","Major")</f>
        <v>Major</v>
      </c>
      <c r="I321" s="4" t="str">
        <f t="shared" si="36"/>
        <v>710130</v>
      </c>
    </row>
    <row r="322" spans="1:9" x14ac:dyDescent="0.25">
      <c r="A322" s="20" t="s">
        <v>29</v>
      </c>
      <c r="B322" s="23" t="s">
        <v>1158</v>
      </c>
      <c r="C322" s="21" t="s">
        <v>30</v>
      </c>
      <c r="D322" s="20" t="s">
        <v>8</v>
      </c>
      <c r="E322" s="25" t="s">
        <v>976</v>
      </c>
      <c r="F322" s="20" t="s">
        <v>145</v>
      </c>
      <c r="G322" s="9" t="str">
        <f t="shared" si="35"/>
        <v>PR USPS Comp Payout</v>
      </c>
      <c r="H322" t="str">
        <f>IF(LEFT(C322,6)="Recomm","Minor","Major")</f>
        <v>Major</v>
      </c>
      <c r="I322" s="4" t="str">
        <f t="shared" si="36"/>
        <v>710128</v>
      </c>
    </row>
    <row r="323" spans="1:9" ht="30" x14ac:dyDescent="0.25">
      <c r="A323" s="20" t="s">
        <v>1090</v>
      </c>
      <c r="B323" s="26" t="s">
        <v>1146</v>
      </c>
      <c r="C323" s="21" t="s">
        <v>1091</v>
      </c>
      <c r="D323" s="20" t="s">
        <v>144</v>
      </c>
      <c r="E323" s="34" t="s">
        <v>1342</v>
      </c>
      <c r="F323" s="34" t="s">
        <v>982</v>
      </c>
      <c r="G323" s="9" t="str">
        <f t="shared" si="35"/>
        <v>PR USPS Def Ben Retire Match CJP USPS</v>
      </c>
      <c r="H323" t="str">
        <f>IF(LEFT(C323,6)="Recomm","Minor","Major")</f>
        <v>Major</v>
      </c>
      <c r="I323" s="4" t="str">
        <f t="shared" si="36"/>
        <v>730452</v>
      </c>
    </row>
    <row r="324" spans="1:9" x14ac:dyDescent="0.25">
      <c r="A324" s="20" t="s">
        <v>123</v>
      </c>
      <c r="B324" s="23" t="s">
        <v>1188</v>
      </c>
      <c r="C324" s="21" t="s">
        <v>124</v>
      </c>
      <c r="D324" s="20" t="s">
        <v>8</v>
      </c>
      <c r="E324" s="25" t="s">
        <v>979</v>
      </c>
      <c r="F324" s="20" t="s">
        <v>145</v>
      </c>
      <c r="G324" s="9" t="str">
        <f t="shared" si="35"/>
        <v>PR USPS Defined Benefit Match</v>
      </c>
      <c r="H324" t="str">
        <f>IF(LEFT(C324,6)="Recomm","Minor","Major")</f>
        <v>Major</v>
      </c>
      <c r="I324" s="4" t="str">
        <f t="shared" si="36"/>
        <v>710452</v>
      </c>
    </row>
    <row r="325" spans="1:9" ht="30" x14ac:dyDescent="0.25">
      <c r="A325" s="20" t="s">
        <v>133</v>
      </c>
      <c r="B325" s="23" t="s">
        <v>1183</v>
      </c>
      <c r="C325" s="21" t="s">
        <v>134</v>
      </c>
      <c r="D325" s="20" t="s">
        <v>8</v>
      </c>
      <c r="E325" s="25" t="s">
        <v>979</v>
      </c>
      <c r="F325" s="20" t="s">
        <v>145</v>
      </c>
      <c r="G325" s="9" t="str">
        <f t="shared" si="35"/>
        <v>PR USPS Hlth Ins Employer Contr</v>
      </c>
      <c r="H325" s="3" t="s">
        <v>975</v>
      </c>
      <c r="I325" s="4" t="str">
        <f t="shared" si="36"/>
        <v>710472</v>
      </c>
    </row>
    <row r="326" spans="1:9" x14ac:dyDescent="0.25">
      <c r="A326" s="20" t="s">
        <v>1088</v>
      </c>
      <c r="B326" s="26" t="s">
        <v>1145</v>
      </c>
      <c r="C326" s="21" t="s">
        <v>1089</v>
      </c>
      <c r="D326" s="20" t="s">
        <v>144</v>
      </c>
      <c r="E326" s="34" t="s">
        <v>1342</v>
      </c>
      <c r="F326" s="34" t="s">
        <v>982</v>
      </c>
      <c r="G326" s="9" t="str">
        <f t="shared" si="35"/>
        <v>PR USPS Medicare CJP USPS</v>
      </c>
      <c r="H326" t="str">
        <f t="shared" ref="H326:H342" si="37">IF(LEFT(C326,6)="Recomm","Minor","Major")</f>
        <v>Major</v>
      </c>
      <c r="I326" s="4" t="str">
        <f t="shared" si="36"/>
        <v>730442</v>
      </c>
    </row>
    <row r="327" spans="1:9" x14ac:dyDescent="0.25">
      <c r="A327" s="20" t="s">
        <v>119</v>
      </c>
      <c r="B327" s="23" t="s">
        <v>1186</v>
      </c>
      <c r="C327" s="21" t="s">
        <v>120</v>
      </c>
      <c r="D327" s="20" t="s">
        <v>8</v>
      </c>
      <c r="E327" s="25" t="s">
        <v>979</v>
      </c>
      <c r="F327" s="20" t="s">
        <v>145</v>
      </c>
      <c r="G327" s="9" t="str">
        <f t="shared" si="35"/>
        <v>PR USPS Medicare Match</v>
      </c>
      <c r="H327" t="str">
        <f t="shared" si="37"/>
        <v>Major</v>
      </c>
      <c r="I327" s="4" t="str">
        <f t="shared" si="36"/>
        <v>710442</v>
      </c>
    </row>
    <row r="328" spans="1:9" ht="30" x14ac:dyDescent="0.25">
      <c r="A328" s="20" t="s">
        <v>1092</v>
      </c>
      <c r="B328" s="26" t="s">
        <v>1147</v>
      </c>
      <c r="C328" s="21" t="s">
        <v>1093</v>
      </c>
      <c r="D328" s="20" t="s">
        <v>144</v>
      </c>
      <c r="E328" s="34" t="s">
        <v>1342</v>
      </c>
      <c r="F328" s="34" t="s">
        <v>982</v>
      </c>
      <c r="G328" s="9" t="str">
        <f t="shared" si="35"/>
        <v>PR USPS ORP Def Cont Match CJP USPS</v>
      </c>
      <c r="H328" t="str">
        <f t="shared" si="37"/>
        <v>Major</v>
      </c>
      <c r="I328" s="4" t="str">
        <f t="shared" si="36"/>
        <v>730453</v>
      </c>
    </row>
    <row r="329" spans="1:9" ht="30" x14ac:dyDescent="0.25">
      <c r="A329" s="20" t="s">
        <v>125</v>
      </c>
      <c r="B329" s="23" t="s">
        <v>1179</v>
      </c>
      <c r="C329" s="21" t="s">
        <v>126</v>
      </c>
      <c r="D329" s="20" t="s">
        <v>8</v>
      </c>
      <c r="E329" s="25" t="s">
        <v>979</v>
      </c>
      <c r="F329" s="20" t="s">
        <v>145</v>
      </c>
      <c r="G329" s="9" t="str">
        <f t="shared" si="35"/>
        <v>PR USPS ORP Def Contrib Match</v>
      </c>
      <c r="H329" t="str">
        <f t="shared" si="37"/>
        <v>Major</v>
      </c>
      <c r="I329" s="4" t="str">
        <f t="shared" si="36"/>
        <v>710453</v>
      </c>
    </row>
    <row r="330" spans="1:9" x14ac:dyDescent="0.25">
      <c r="A330" s="20" t="s">
        <v>31</v>
      </c>
      <c r="B330" s="23" t="s">
        <v>1159</v>
      </c>
      <c r="C330" s="21" t="s">
        <v>1314</v>
      </c>
      <c r="D330" s="20" t="s">
        <v>8</v>
      </c>
      <c r="E330" s="25" t="s">
        <v>976</v>
      </c>
      <c r="F330" s="20" t="s">
        <v>145</v>
      </c>
      <c r="G330" s="9" t="str">
        <f t="shared" si="35"/>
        <v>PR USPS Overtime</v>
      </c>
      <c r="H330" t="str">
        <f t="shared" si="37"/>
        <v>Major</v>
      </c>
      <c r="I330" s="4" t="str">
        <f t="shared" si="36"/>
        <v>710129</v>
      </c>
    </row>
    <row r="331" spans="1:9" x14ac:dyDescent="0.25">
      <c r="A331" s="25" t="s">
        <v>1388</v>
      </c>
      <c r="B331" s="29" t="s">
        <v>1403</v>
      </c>
      <c r="C331" s="24" t="s">
        <v>1396</v>
      </c>
      <c r="D331" s="20" t="s">
        <v>144</v>
      </c>
      <c r="E331" s="25" t="s">
        <v>976</v>
      </c>
      <c r="F331" s="25" t="s">
        <v>145</v>
      </c>
      <c r="G331" s="9" t="str">
        <f t="shared" si="35"/>
        <v>PR USPS Paid Parental Leave</v>
      </c>
      <c r="H331" t="str">
        <f t="shared" si="37"/>
        <v>Major</v>
      </c>
      <c r="I331" s="4" t="str">
        <f t="shared" si="36"/>
        <v>710139</v>
      </c>
    </row>
    <row r="332" spans="1:9" ht="30" x14ac:dyDescent="0.25">
      <c r="A332" s="20" t="s">
        <v>1094</v>
      </c>
      <c r="B332" s="26" t="s">
        <v>1148</v>
      </c>
      <c r="C332" s="21" t="s">
        <v>1095</v>
      </c>
      <c r="D332" s="20" t="s">
        <v>144</v>
      </c>
      <c r="E332" s="34" t="s">
        <v>1342</v>
      </c>
      <c r="F332" s="34" t="s">
        <v>982</v>
      </c>
      <c r="G332" s="9" t="str">
        <f t="shared" si="35"/>
        <v>PR USPS PEORP Def Cont Match CJP USPS</v>
      </c>
      <c r="H332" t="str">
        <f t="shared" si="37"/>
        <v>Major</v>
      </c>
      <c r="I332" s="4" t="str">
        <f t="shared" si="36"/>
        <v>730454</v>
      </c>
    </row>
    <row r="333" spans="1:9" ht="30" x14ac:dyDescent="0.25">
      <c r="A333" s="20" t="s">
        <v>127</v>
      </c>
      <c r="B333" s="23" t="s">
        <v>1180</v>
      </c>
      <c r="C333" s="21" t="s">
        <v>128</v>
      </c>
      <c r="D333" s="20" t="s">
        <v>8</v>
      </c>
      <c r="E333" s="25" t="s">
        <v>979</v>
      </c>
      <c r="F333" s="20" t="s">
        <v>145</v>
      </c>
      <c r="G333" s="9" t="str">
        <f t="shared" si="35"/>
        <v>PR USPS PEORP Def Contrib Match</v>
      </c>
      <c r="H333" t="str">
        <f t="shared" si="37"/>
        <v>Major</v>
      </c>
      <c r="I333" s="4" t="str">
        <f t="shared" si="36"/>
        <v>710454</v>
      </c>
    </row>
    <row r="334" spans="1:9" ht="30" x14ac:dyDescent="0.25">
      <c r="A334" s="20" t="s">
        <v>131</v>
      </c>
      <c r="B334" s="23" t="s">
        <v>1182</v>
      </c>
      <c r="C334" s="21" t="s">
        <v>132</v>
      </c>
      <c r="D334" s="20" t="s">
        <v>8</v>
      </c>
      <c r="E334" s="25" t="s">
        <v>979</v>
      </c>
      <c r="F334" s="20" t="s">
        <v>145</v>
      </c>
      <c r="G334" s="9" t="str">
        <f t="shared" si="35"/>
        <v>PR USPS Pretax Admin Assessment</v>
      </c>
      <c r="H334" t="str">
        <f t="shared" si="37"/>
        <v>Major</v>
      </c>
      <c r="I334" s="4" t="str">
        <f t="shared" si="36"/>
        <v>710461</v>
      </c>
    </row>
    <row r="335" spans="1:9" x14ac:dyDescent="0.25">
      <c r="A335" s="20" t="s">
        <v>23</v>
      </c>
      <c r="B335" s="23" t="s">
        <v>1155</v>
      </c>
      <c r="C335" s="21" t="s">
        <v>1315</v>
      </c>
      <c r="D335" s="20" t="s">
        <v>8</v>
      </c>
      <c r="E335" s="25" t="s">
        <v>976</v>
      </c>
      <c r="F335" s="20" t="s">
        <v>145</v>
      </c>
      <c r="G335" s="9" t="str">
        <f t="shared" si="35"/>
        <v>PR USPS Salaries</v>
      </c>
      <c r="H335" t="str">
        <f t="shared" si="37"/>
        <v>Major</v>
      </c>
      <c r="I335" s="4" t="str">
        <f t="shared" si="36"/>
        <v>710124</v>
      </c>
    </row>
    <row r="336" spans="1:9" x14ac:dyDescent="0.25">
      <c r="A336" s="20" t="s">
        <v>24</v>
      </c>
      <c r="B336" s="23" t="s">
        <v>1156</v>
      </c>
      <c r="C336" s="21" t="s">
        <v>25</v>
      </c>
      <c r="D336" s="20" t="s">
        <v>8</v>
      </c>
      <c r="E336" s="25" t="s">
        <v>976</v>
      </c>
      <c r="F336" s="20" t="s">
        <v>145</v>
      </c>
      <c r="G336" s="9" t="str">
        <f t="shared" si="35"/>
        <v>PR USPS Separation Payout</v>
      </c>
      <c r="H336" t="str">
        <f t="shared" si="37"/>
        <v>Major</v>
      </c>
      <c r="I336" s="4" t="str">
        <f t="shared" si="36"/>
        <v>710125</v>
      </c>
    </row>
    <row r="337" spans="1:9" x14ac:dyDescent="0.25">
      <c r="A337" s="20" t="s">
        <v>26</v>
      </c>
      <c r="B337" s="23" t="s">
        <v>1157</v>
      </c>
      <c r="C337" s="21" t="s">
        <v>27</v>
      </c>
      <c r="D337" s="20" t="s">
        <v>8</v>
      </c>
      <c r="E337" s="25" t="s">
        <v>976</v>
      </c>
      <c r="F337" s="20" t="s">
        <v>145</v>
      </c>
      <c r="G337" s="9" t="str">
        <f t="shared" si="35"/>
        <v>PR USPS Sick Leave Sep Payout</v>
      </c>
      <c r="H337" t="str">
        <f t="shared" si="37"/>
        <v>Major</v>
      </c>
      <c r="I337" s="4" t="str">
        <f t="shared" si="36"/>
        <v>710126</v>
      </c>
    </row>
    <row r="338" spans="1:9" x14ac:dyDescent="0.25">
      <c r="A338" s="20" t="s">
        <v>117</v>
      </c>
      <c r="B338" s="23" t="s">
        <v>1177</v>
      </c>
      <c r="C338" s="21" t="s">
        <v>118</v>
      </c>
      <c r="D338" s="20" t="s">
        <v>8</v>
      </c>
      <c r="E338" s="25" t="s">
        <v>979</v>
      </c>
      <c r="F338" s="20" t="s">
        <v>145</v>
      </c>
      <c r="G338" s="9" t="str">
        <f t="shared" si="35"/>
        <v>PR USPS Social Security Match</v>
      </c>
      <c r="H338" t="str">
        <f t="shared" si="37"/>
        <v>Major</v>
      </c>
      <c r="I338" s="4" t="str">
        <f t="shared" si="36"/>
        <v>710441</v>
      </c>
    </row>
    <row r="339" spans="1:9" ht="30" x14ac:dyDescent="0.25">
      <c r="A339" s="20" t="s">
        <v>1086</v>
      </c>
      <c r="B339" s="26" t="s">
        <v>1144</v>
      </c>
      <c r="C339" s="21" t="s">
        <v>1087</v>
      </c>
      <c r="D339" s="20" t="s">
        <v>144</v>
      </c>
      <c r="E339" s="34" t="s">
        <v>1342</v>
      </c>
      <c r="F339" s="34" t="s">
        <v>982</v>
      </c>
      <c r="G339" s="9" t="str">
        <f t="shared" si="35"/>
        <v>PR USPS Social Security Match CJP USPS</v>
      </c>
      <c r="H339" t="str">
        <f t="shared" si="37"/>
        <v>Major</v>
      </c>
      <c r="I339" s="4" t="str">
        <f t="shared" si="36"/>
        <v>730441</v>
      </c>
    </row>
    <row r="340" spans="1:9" x14ac:dyDescent="0.25">
      <c r="A340" s="20" t="s">
        <v>137</v>
      </c>
      <c r="B340" s="23" t="s">
        <v>1185</v>
      </c>
      <c r="C340" s="21" t="s">
        <v>138</v>
      </c>
      <c r="D340" s="20" t="s">
        <v>8</v>
      </c>
      <c r="E340" s="25" t="s">
        <v>979</v>
      </c>
      <c r="F340" s="20" t="s">
        <v>145</v>
      </c>
      <c r="G340" s="9" t="str">
        <f t="shared" si="35"/>
        <v>PR USPS St Disability Ins Contr</v>
      </c>
      <c r="H340" t="str">
        <f t="shared" si="37"/>
        <v>Major</v>
      </c>
      <c r="I340" s="4" t="str">
        <f t="shared" si="36"/>
        <v>710491</v>
      </c>
    </row>
    <row r="341" spans="1:9" x14ac:dyDescent="0.25">
      <c r="A341" s="20" t="s">
        <v>135</v>
      </c>
      <c r="B341" s="23" t="s">
        <v>1184</v>
      </c>
      <c r="C341" s="21" t="s">
        <v>136</v>
      </c>
      <c r="D341" s="20" t="s">
        <v>8</v>
      </c>
      <c r="E341" s="25" t="s">
        <v>979</v>
      </c>
      <c r="F341" s="20" t="s">
        <v>145</v>
      </c>
      <c r="G341" s="9" t="str">
        <f t="shared" si="35"/>
        <v>PR USPS St Life Insurance Contr</v>
      </c>
      <c r="H341" t="str">
        <f t="shared" si="37"/>
        <v>Major</v>
      </c>
      <c r="I341" s="4" t="str">
        <f t="shared" si="36"/>
        <v>710482</v>
      </c>
    </row>
    <row r="342" spans="1:9" x14ac:dyDescent="0.25">
      <c r="A342" s="20" t="s">
        <v>121</v>
      </c>
      <c r="B342" s="23" t="s">
        <v>1178</v>
      </c>
      <c r="C342" s="21" t="s">
        <v>122</v>
      </c>
      <c r="D342" s="20" t="s">
        <v>8</v>
      </c>
      <c r="E342" s="25" t="s">
        <v>979</v>
      </c>
      <c r="F342" s="20" t="s">
        <v>145</v>
      </c>
      <c r="G342" s="9" t="str">
        <f t="shared" si="35"/>
        <v>PR USPS Teacher Retire Match</v>
      </c>
      <c r="H342" t="str">
        <f t="shared" si="37"/>
        <v>Major</v>
      </c>
      <c r="I342" s="4" t="str">
        <f t="shared" si="36"/>
        <v>710451</v>
      </c>
    </row>
    <row r="343" spans="1:9" x14ac:dyDescent="0.25">
      <c r="A343" s="20" t="s">
        <v>1465</v>
      </c>
      <c r="B343" s="30" t="s">
        <v>1533</v>
      </c>
      <c r="C343" s="21" t="s">
        <v>1466</v>
      </c>
      <c r="D343" s="20" t="s">
        <v>144</v>
      </c>
      <c r="E343" s="20" t="s">
        <v>980</v>
      </c>
      <c r="F343" s="20" t="s">
        <v>1245</v>
      </c>
    </row>
    <row r="344" spans="1:9" ht="30" x14ac:dyDescent="0.25">
      <c r="A344" s="20" t="s">
        <v>1473</v>
      </c>
      <c r="B344" s="30" t="s">
        <v>1537</v>
      </c>
      <c r="C344" s="21" t="s">
        <v>1474</v>
      </c>
      <c r="D344" s="20" t="s">
        <v>144</v>
      </c>
      <c r="E344" s="20" t="s">
        <v>980</v>
      </c>
      <c r="F344" s="20" t="s">
        <v>1545</v>
      </c>
    </row>
    <row r="345" spans="1:9" ht="30" x14ac:dyDescent="0.25">
      <c r="A345" s="20" t="s">
        <v>1475</v>
      </c>
      <c r="B345" s="30" t="s">
        <v>1538</v>
      </c>
      <c r="C345" s="21" t="s">
        <v>1476</v>
      </c>
      <c r="D345" s="20" t="s">
        <v>144</v>
      </c>
      <c r="E345" s="20" t="s">
        <v>980</v>
      </c>
      <c r="F345" s="20" t="s">
        <v>1546</v>
      </c>
    </row>
    <row r="346" spans="1:9" ht="30" x14ac:dyDescent="0.25">
      <c r="A346" s="20" t="s">
        <v>1471</v>
      </c>
      <c r="B346" s="30" t="s">
        <v>1536</v>
      </c>
      <c r="C346" s="21" t="s">
        <v>1472</v>
      </c>
      <c r="D346" s="20" t="s">
        <v>144</v>
      </c>
      <c r="E346" s="20" t="s">
        <v>980</v>
      </c>
      <c r="F346" s="20" t="s">
        <v>1244</v>
      </c>
    </row>
    <row r="347" spans="1:9" x14ac:dyDescent="0.25">
      <c r="A347" s="20" t="s">
        <v>1467</v>
      </c>
      <c r="B347" s="30" t="s">
        <v>1534</v>
      </c>
      <c r="C347" s="21" t="s">
        <v>1468</v>
      </c>
      <c r="D347" s="20" t="s">
        <v>144</v>
      </c>
      <c r="E347" s="20" t="s">
        <v>980</v>
      </c>
      <c r="F347" s="20" t="s">
        <v>1247</v>
      </c>
    </row>
    <row r="348" spans="1:9" ht="30" x14ac:dyDescent="0.25">
      <c r="A348" s="20" t="s">
        <v>1469</v>
      </c>
      <c r="B348" s="30" t="s">
        <v>1535</v>
      </c>
      <c r="C348" s="21" t="s">
        <v>1470</v>
      </c>
      <c r="D348" s="20" t="s">
        <v>144</v>
      </c>
      <c r="E348" s="20" t="s">
        <v>980</v>
      </c>
      <c r="F348" s="20" t="s">
        <v>1248</v>
      </c>
    </row>
    <row r="349" spans="1:9" ht="30" x14ac:dyDescent="0.25">
      <c r="A349" s="20">
        <v>790005</v>
      </c>
      <c r="B349" s="26" t="s">
        <v>965</v>
      </c>
      <c r="C349" s="32" t="s">
        <v>1005</v>
      </c>
      <c r="D349" s="20" t="s">
        <v>144</v>
      </c>
      <c r="E349" s="25" t="s">
        <v>145</v>
      </c>
      <c r="F349" s="20" t="s">
        <v>145</v>
      </c>
      <c r="G349" s="9" t="str">
        <f>IF(LEFT(C349,6)="Recomm",VLOOKUP(I349,A:B,2,FALSE),B349)</f>
        <v>Prepaid Amortization Expense</v>
      </c>
      <c r="H349" t="str">
        <f>IF(LEFT(C349,6)="Recomm","Minor","Major")</f>
        <v>Major</v>
      </c>
      <c r="I349" s="4">
        <f>IF(H349="Major",A349,RIGHT(C349,6))</f>
        <v>790005</v>
      </c>
    </row>
    <row r="350" spans="1:9" ht="30" x14ac:dyDescent="0.25">
      <c r="A350" s="15" t="s">
        <v>1618</v>
      </c>
      <c r="B350" s="48" t="s">
        <v>965</v>
      </c>
      <c r="C350" s="16" t="s">
        <v>1619</v>
      </c>
      <c r="D350" s="15" t="s">
        <v>144</v>
      </c>
      <c r="E350" s="15" t="s">
        <v>145</v>
      </c>
      <c r="F350" s="15" t="s">
        <v>145</v>
      </c>
      <c r="G350" s="9"/>
      <c r="H350"/>
    </row>
    <row r="351" spans="1:9" ht="30" x14ac:dyDescent="0.25">
      <c r="A351" s="20" t="s">
        <v>1293</v>
      </c>
      <c r="B351" s="23" t="s">
        <v>1294</v>
      </c>
      <c r="C351" s="31" t="s">
        <v>1298</v>
      </c>
      <c r="D351" s="20" t="s">
        <v>8</v>
      </c>
      <c r="E351" s="20" t="s">
        <v>990</v>
      </c>
      <c r="F351" s="20" t="s">
        <v>1230</v>
      </c>
      <c r="G351" s="9" t="str">
        <f t="shared" ref="G351:G382" si="38">IF(LEFT(C351,6)="Recomm",VLOOKUP(I351,A:B,2,FALSE),B351)</f>
        <v>Prepaid Expense</v>
      </c>
      <c r="H351" t="str">
        <f t="shared" ref="H351:H379" si="39">IF(LEFT(C351,6)="Recomm","Minor","Major")</f>
        <v>Major</v>
      </c>
      <c r="I351" s="4" t="str">
        <f t="shared" ref="I351:I381" si="40">IF(H351="Major",A351,RIGHT(C351,6))</f>
        <v>748099</v>
      </c>
    </row>
    <row r="352" spans="1:9" x14ac:dyDescent="0.25">
      <c r="A352" s="20" t="s">
        <v>61</v>
      </c>
      <c r="B352" s="23" t="s">
        <v>62</v>
      </c>
      <c r="C352" s="21" t="s">
        <v>63</v>
      </c>
      <c r="D352" s="20" t="s">
        <v>8</v>
      </c>
      <c r="E352" s="20" t="s">
        <v>977</v>
      </c>
      <c r="F352" s="20" t="s">
        <v>145</v>
      </c>
      <c r="G352" s="9" t="str">
        <f t="shared" si="38"/>
        <v>Pretax Admin Assessment</v>
      </c>
      <c r="H352" t="str">
        <f t="shared" si="39"/>
        <v>Major</v>
      </c>
      <c r="I352" s="4" t="str">
        <f t="shared" si="40"/>
        <v>710161</v>
      </c>
    </row>
    <row r="353" spans="1:9" ht="60" x14ac:dyDescent="0.25">
      <c r="A353" s="20" t="s">
        <v>932</v>
      </c>
      <c r="B353" s="26" t="s">
        <v>933</v>
      </c>
      <c r="C353" s="21" t="s">
        <v>934</v>
      </c>
      <c r="D353" s="20" t="s">
        <v>144</v>
      </c>
      <c r="E353" s="20" t="s">
        <v>991</v>
      </c>
      <c r="F353" s="20" t="s">
        <v>1250</v>
      </c>
      <c r="G353" s="9" t="str">
        <f t="shared" si="38"/>
        <v>Principal Capital Lease</v>
      </c>
      <c r="H353" t="str">
        <f t="shared" si="39"/>
        <v>Major</v>
      </c>
      <c r="I353" s="4" t="str">
        <f t="shared" si="40"/>
        <v>761606</v>
      </c>
    </row>
    <row r="354" spans="1:9" ht="60" x14ac:dyDescent="0.25">
      <c r="A354" s="20" t="s">
        <v>927</v>
      </c>
      <c r="B354" s="23" t="s">
        <v>928</v>
      </c>
      <c r="C354" s="21" t="s">
        <v>929</v>
      </c>
      <c r="D354" s="20" t="s">
        <v>144</v>
      </c>
      <c r="E354" s="20" t="s">
        <v>991</v>
      </c>
      <c r="F354" s="20" t="s">
        <v>1250</v>
      </c>
      <c r="G354" s="9" t="str">
        <f t="shared" si="38"/>
        <v>Principal Installment Purchase</v>
      </c>
      <c r="H354" t="str">
        <f t="shared" si="39"/>
        <v>Major</v>
      </c>
      <c r="I354" s="4" t="str">
        <f t="shared" si="40"/>
        <v>761601</v>
      </c>
    </row>
    <row r="355" spans="1:9" ht="45" x14ac:dyDescent="0.25">
      <c r="A355" s="20" t="s">
        <v>340</v>
      </c>
      <c r="B355" s="23" t="s">
        <v>341</v>
      </c>
      <c r="C355" s="22" t="s">
        <v>342</v>
      </c>
      <c r="D355" s="20" t="s">
        <v>225</v>
      </c>
      <c r="E355" s="20" t="s">
        <v>990</v>
      </c>
      <c r="F355" s="20" t="s">
        <v>1252</v>
      </c>
      <c r="G355" s="9" t="str">
        <f t="shared" si="38"/>
        <v>Printing/Reproduction Services</v>
      </c>
      <c r="H355" t="str">
        <f t="shared" si="39"/>
        <v>Major</v>
      </c>
      <c r="I355" s="4" t="str">
        <f t="shared" si="40"/>
        <v>740301</v>
      </c>
    </row>
    <row r="356" spans="1:9" x14ac:dyDescent="0.25">
      <c r="A356" s="20" t="s">
        <v>360</v>
      </c>
      <c r="B356" s="23" t="s">
        <v>361</v>
      </c>
      <c r="C356" s="22" t="s">
        <v>345</v>
      </c>
      <c r="D356" s="20" t="s">
        <v>144</v>
      </c>
      <c r="E356" s="20" t="s">
        <v>990</v>
      </c>
      <c r="F356" s="25" t="s">
        <v>1252</v>
      </c>
      <c r="G356" s="9" t="str">
        <f t="shared" si="38"/>
        <v>Printing/Reproduction Services</v>
      </c>
      <c r="H356" t="str">
        <f t="shared" si="39"/>
        <v>Minor</v>
      </c>
      <c r="I356" s="4" t="str">
        <f t="shared" si="40"/>
        <v>740301</v>
      </c>
    </row>
    <row r="357" spans="1:9" x14ac:dyDescent="0.25">
      <c r="A357" s="20" t="s">
        <v>346</v>
      </c>
      <c r="B357" s="23" t="s">
        <v>347</v>
      </c>
      <c r="C357" s="21" t="s">
        <v>345</v>
      </c>
      <c r="D357" s="20" t="s">
        <v>144</v>
      </c>
      <c r="E357" s="20" t="s">
        <v>990</v>
      </c>
      <c r="F357" s="20" t="s">
        <v>1252</v>
      </c>
      <c r="G357" s="9" t="str">
        <f t="shared" si="38"/>
        <v>Printing/Reproduction Services</v>
      </c>
      <c r="H357" t="str">
        <f t="shared" si="39"/>
        <v>Minor</v>
      </c>
      <c r="I357" s="4" t="str">
        <f t="shared" si="40"/>
        <v>740301</v>
      </c>
    </row>
    <row r="358" spans="1:9" x14ac:dyDescent="0.25">
      <c r="A358" s="20" t="s">
        <v>348</v>
      </c>
      <c r="B358" s="23" t="s">
        <v>349</v>
      </c>
      <c r="C358" s="22" t="s">
        <v>345</v>
      </c>
      <c r="D358" s="20" t="s">
        <v>144</v>
      </c>
      <c r="E358" s="20" t="s">
        <v>990</v>
      </c>
      <c r="F358" s="20" t="s">
        <v>1252</v>
      </c>
      <c r="G358" s="9" t="str">
        <f t="shared" si="38"/>
        <v>Printing/Reproduction Services</v>
      </c>
      <c r="H358" t="str">
        <f t="shared" si="39"/>
        <v>Minor</v>
      </c>
      <c r="I358" s="4" t="str">
        <f t="shared" si="40"/>
        <v>740301</v>
      </c>
    </row>
    <row r="359" spans="1:9" x14ac:dyDescent="0.25">
      <c r="A359" s="20" t="s">
        <v>343</v>
      </c>
      <c r="B359" s="23" t="s">
        <v>344</v>
      </c>
      <c r="C359" s="21" t="s">
        <v>345</v>
      </c>
      <c r="D359" s="20" t="s">
        <v>144</v>
      </c>
      <c r="E359" s="20" t="s">
        <v>990</v>
      </c>
      <c r="F359" s="20" t="s">
        <v>1252</v>
      </c>
      <c r="G359" s="9" t="str">
        <f t="shared" si="38"/>
        <v>Printing/Reproduction Services</v>
      </c>
      <c r="H359" t="str">
        <f t="shared" si="39"/>
        <v>Minor</v>
      </c>
      <c r="I359" s="4" t="str">
        <f t="shared" si="40"/>
        <v>740301</v>
      </c>
    </row>
    <row r="360" spans="1:9" x14ac:dyDescent="0.25">
      <c r="A360" s="20" t="s">
        <v>354</v>
      </c>
      <c r="B360" s="26" t="s">
        <v>355</v>
      </c>
      <c r="C360" s="22" t="s">
        <v>345</v>
      </c>
      <c r="D360" s="20" t="s">
        <v>144</v>
      </c>
      <c r="E360" s="20" t="s">
        <v>990</v>
      </c>
      <c r="F360" s="20" t="s">
        <v>1252</v>
      </c>
      <c r="G360" s="9" t="str">
        <f t="shared" si="38"/>
        <v>Printing/Reproduction Services</v>
      </c>
      <c r="H360" t="str">
        <f t="shared" si="39"/>
        <v>Minor</v>
      </c>
      <c r="I360" s="4" t="str">
        <f t="shared" si="40"/>
        <v>740301</v>
      </c>
    </row>
    <row r="361" spans="1:9" x14ac:dyDescent="0.25">
      <c r="A361" s="20" t="s">
        <v>352</v>
      </c>
      <c r="B361" s="26" t="s">
        <v>353</v>
      </c>
      <c r="C361" s="21" t="s">
        <v>345</v>
      </c>
      <c r="D361" s="20" t="s">
        <v>144</v>
      </c>
      <c r="E361" s="20" t="s">
        <v>990</v>
      </c>
      <c r="F361" s="20" t="s">
        <v>1252</v>
      </c>
      <c r="G361" s="9" t="str">
        <f t="shared" si="38"/>
        <v>Printing/Reproduction Services</v>
      </c>
      <c r="H361" t="str">
        <f t="shared" si="39"/>
        <v>Minor</v>
      </c>
      <c r="I361" s="4" t="str">
        <f t="shared" si="40"/>
        <v>740301</v>
      </c>
    </row>
    <row r="362" spans="1:9" x14ac:dyDescent="0.25">
      <c r="A362" s="20" t="s">
        <v>350</v>
      </c>
      <c r="B362" s="23" t="s">
        <v>351</v>
      </c>
      <c r="C362" s="22" t="s">
        <v>345</v>
      </c>
      <c r="D362" s="20" t="s">
        <v>144</v>
      </c>
      <c r="E362" s="20" t="s">
        <v>990</v>
      </c>
      <c r="F362" s="20" t="s">
        <v>1252</v>
      </c>
      <c r="G362" s="9" t="str">
        <f t="shared" si="38"/>
        <v>Printing/Reproduction Services</v>
      </c>
      <c r="H362" t="str">
        <f t="shared" si="39"/>
        <v>Minor</v>
      </c>
      <c r="I362" s="4" t="str">
        <f t="shared" si="40"/>
        <v>740301</v>
      </c>
    </row>
    <row r="363" spans="1:9" x14ac:dyDescent="0.25">
      <c r="A363" s="20" t="s">
        <v>356</v>
      </c>
      <c r="B363" s="26" t="s">
        <v>357</v>
      </c>
      <c r="C363" s="21" t="s">
        <v>345</v>
      </c>
      <c r="D363" s="20" t="s">
        <v>144</v>
      </c>
      <c r="E363" s="20" t="s">
        <v>990</v>
      </c>
      <c r="F363" s="20" t="s">
        <v>1252</v>
      </c>
      <c r="G363" s="9" t="str">
        <f t="shared" si="38"/>
        <v>Printing/Reproduction Services</v>
      </c>
      <c r="H363" t="str">
        <f t="shared" si="39"/>
        <v>Minor</v>
      </c>
      <c r="I363" s="4" t="str">
        <f t="shared" si="40"/>
        <v>740301</v>
      </c>
    </row>
    <row r="364" spans="1:9" ht="30" x14ac:dyDescent="0.25">
      <c r="A364" s="20" t="s">
        <v>1287</v>
      </c>
      <c r="B364" s="23" t="s">
        <v>1288</v>
      </c>
      <c r="C364" s="31" t="s">
        <v>1295</v>
      </c>
      <c r="D364" s="20" t="s">
        <v>8</v>
      </c>
      <c r="E364" s="20" t="s">
        <v>990</v>
      </c>
      <c r="F364" s="20" t="s">
        <v>1230</v>
      </c>
      <c r="G364" s="9" t="str">
        <f t="shared" si="38"/>
        <v>Property Taxes</v>
      </c>
      <c r="H364" t="str">
        <f t="shared" si="39"/>
        <v>Major</v>
      </c>
      <c r="I364" s="4" t="str">
        <f t="shared" si="40"/>
        <v>748001</v>
      </c>
    </row>
    <row r="365" spans="1:9" ht="30" x14ac:dyDescent="0.25">
      <c r="A365" s="20" t="s">
        <v>496</v>
      </c>
      <c r="B365" s="26" t="s">
        <v>497</v>
      </c>
      <c r="C365" s="22" t="s">
        <v>481</v>
      </c>
      <c r="D365" s="20" t="s">
        <v>144</v>
      </c>
      <c r="E365" s="20" t="s">
        <v>990</v>
      </c>
      <c r="F365" s="20" t="s">
        <v>1240</v>
      </c>
      <c r="G365" s="9" t="str">
        <f t="shared" si="38"/>
        <v>Repair/Maint Svcs Facil/Equip</v>
      </c>
      <c r="H365" t="str">
        <f t="shared" si="39"/>
        <v>Minor</v>
      </c>
      <c r="I365" s="4" t="str">
        <f t="shared" si="40"/>
        <v>740930</v>
      </c>
    </row>
    <row r="366" spans="1:9" x14ac:dyDescent="0.25">
      <c r="A366" s="20" t="s">
        <v>489</v>
      </c>
      <c r="B366" s="30" t="s">
        <v>1222</v>
      </c>
      <c r="C366" s="21" t="s">
        <v>481</v>
      </c>
      <c r="D366" s="20" t="s">
        <v>144</v>
      </c>
      <c r="E366" s="20" t="s">
        <v>990</v>
      </c>
      <c r="F366" s="20" t="s">
        <v>1240</v>
      </c>
      <c r="G366" s="9" t="str">
        <f t="shared" si="38"/>
        <v>Repair/Maint Svcs Facil/Equip</v>
      </c>
      <c r="H366" t="str">
        <f t="shared" si="39"/>
        <v>Minor</v>
      </c>
      <c r="I366" s="4" t="str">
        <f t="shared" si="40"/>
        <v>740930</v>
      </c>
    </row>
    <row r="367" spans="1:9" x14ac:dyDescent="0.25">
      <c r="A367" s="20" t="s">
        <v>487</v>
      </c>
      <c r="B367" s="26" t="s">
        <v>488</v>
      </c>
      <c r="C367" s="21" t="s">
        <v>481</v>
      </c>
      <c r="D367" s="20" t="s">
        <v>144</v>
      </c>
      <c r="E367" s="20" t="s">
        <v>990</v>
      </c>
      <c r="F367" s="20" t="s">
        <v>1240</v>
      </c>
      <c r="G367" s="9" t="str">
        <f t="shared" si="38"/>
        <v>Repair/Maint Svcs Facil/Equip</v>
      </c>
      <c r="H367" t="str">
        <f t="shared" si="39"/>
        <v>Minor</v>
      </c>
      <c r="I367" s="4" t="str">
        <f t="shared" si="40"/>
        <v>740930</v>
      </c>
    </row>
    <row r="368" spans="1:9" x14ac:dyDescent="0.25">
      <c r="A368" s="20" t="s">
        <v>486</v>
      </c>
      <c r="B368" s="30" t="s">
        <v>1221</v>
      </c>
      <c r="C368" s="21" t="s">
        <v>481</v>
      </c>
      <c r="D368" s="20" t="s">
        <v>144</v>
      </c>
      <c r="E368" s="20" t="s">
        <v>990</v>
      </c>
      <c r="F368" s="20" t="s">
        <v>1240</v>
      </c>
      <c r="G368" s="9" t="str">
        <f t="shared" si="38"/>
        <v>Repair/Maint Svcs Facil/Equip</v>
      </c>
      <c r="H368" t="str">
        <f t="shared" si="39"/>
        <v>Minor</v>
      </c>
      <c r="I368" s="4" t="str">
        <f t="shared" si="40"/>
        <v>740930</v>
      </c>
    </row>
    <row r="369" spans="1:9" x14ac:dyDescent="0.25">
      <c r="A369" s="20" t="s">
        <v>504</v>
      </c>
      <c r="B369" s="30" t="s">
        <v>1223</v>
      </c>
      <c r="C369" s="21" t="s">
        <v>503</v>
      </c>
      <c r="D369" s="20" t="s">
        <v>144</v>
      </c>
      <c r="E369" s="20" t="s">
        <v>990</v>
      </c>
      <c r="F369" s="20" t="s">
        <v>1240</v>
      </c>
      <c r="G369" s="9" t="str">
        <f t="shared" si="38"/>
        <v>Repair/Maint Svcs Vehicles</v>
      </c>
      <c r="H369" t="str">
        <f t="shared" si="39"/>
        <v>Minor</v>
      </c>
      <c r="I369" s="4" t="str">
        <f t="shared" si="40"/>
        <v>740922</v>
      </c>
    </row>
    <row r="370" spans="1:9" x14ac:dyDescent="0.25">
      <c r="A370" s="20" t="s">
        <v>501</v>
      </c>
      <c r="B370" s="26" t="s">
        <v>502</v>
      </c>
      <c r="C370" s="21" t="s">
        <v>503</v>
      </c>
      <c r="D370" s="20" t="s">
        <v>144</v>
      </c>
      <c r="E370" s="20" t="s">
        <v>990</v>
      </c>
      <c r="F370" s="20" t="s">
        <v>1240</v>
      </c>
      <c r="G370" s="9" t="str">
        <f t="shared" si="38"/>
        <v>Repair/Maint Svcs Vehicles</v>
      </c>
      <c r="H370" t="str">
        <f t="shared" si="39"/>
        <v>Minor</v>
      </c>
      <c r="I370" s="4" t="str">
        <f t="shared" si="40"/>
        <v>740922</v>
      </c>
    </row>
    <row r="371" spans="1:9" ht="30" x14ac:dyDescent="0.25">
      <c r="A371" s="20" t="s">
        <v>737</v>
      </c>
      <c r="B371" s="26" t="s">
        <v>738</v>
      </c>
      <c r="C371" s="21" t="s">
        <v>739</v>
      </c>
      <c r="D371" s="33" t="s">
        <v>144</v>
      </c>
      <c r="E371" s="20" t="s">
        <v>990</v>
      </c>
      <c r="F371" s="20" t="s">
        <v>1230</v>
      </c>
      <c r="G371" s="9" t="e">
        <f t="shared" si="38"/>
        <v>#N/A</v>
      </c>
      <c r="H371" t="str">
        <f t="shared" si="39"/>
        <v>Minor</v>
      </c>
      <c r="I371" s="4" t="str">
        <f t="shared" si="40"/>
        <v>tions)</v>
      </c>
    </row>
    <row r="372" spans="1:9" ht="30" x14ac:dyDescent="0.25">
      <c r="A372" s="20" t="s">
        <v>177</v>
      </c>
      <c r="B372" s="26" t="s">
        <v>178</v>
      </c>
      <c r="C372" s="32" t="s">
        <v>1006</v>
      </c>
      <c r="D372" s="20" t="s">
        <v>144</v>
      </c>
      <c r="E372" s="34" t="s">
        <v>1342</v>
      </c>
      <c r="F372" s="34" t="s">
        <v>981</v>
      </c>
      <c r="G372" s="9" t="str">
        <f t="shared" si="38"/>
        <v>Regional Data Center Charges</v>
      </c>
      <c r="H372" t="str">
        <f t="shared" si="39"/>
        <v>Major</v>
      </c>
      <c r="I372" s="4" t="str">
        <f t="shared" si="40"/>
        <v>730011</v>
      </c>
    </row>
    <row r="373" spans="1:9" x14ac:dyDescent="0.25">
      <c r="A373" s="20" t="s">
        <v>729</v>
      </c>
      <c r="B373" s="30" t="s">
        <v>1204</v>
      </c>
      <c r="C373" s="21" t="s">
        <v>730</v>
      </c>
      <c r="D373" s="20" t="s">
        <v>144</v>
      </c>
      <c r="E373" s="20" t="s">
        <v>990</v>
      </c>
      <c r="F373" s="20" t="s">
        <v>1230</v>
      </c>
      <c r="G373" s="9" t="str">
        <f t="shared" si="38"/>
        <v>Employee Training</v>
      </c>
      <c r="H373" t="str">
        <f t="shared" si="39"/>
        <v>Minor</v>
      </c>
      <c r="I373" s="4" t="str">
        <f t="shared" si="40"/>
        <v>740272</v>
      </c>
    </row>
    <row r="374" spans="1:9" ht="90" x14ac:dyDescent="0.25">
      <c r="A374" s="20" t="s">
        <v>712</v>
      </c>
      <c r="B374" s="26" t="s">
        <v>713</v>
      </c>
      <c r="C374" s="31" t="s">
        <v>1344</v>
      </c>
      <c r="D374" s="20" t="s">
        <v>225</v>
      </c>
      <c r="E374" s="20" t="s">
        <v>990</v>
      </c>
      <c r="F374" s="20" t="s">
        <v>1242</v>
      </c>
      <c r="G374" s="9" t="str">
        <f t="shared" si="38"/>
        <v>Rent Building/Space</v>
      </c>
      <c r="H374" t="str">
        <f t="shared" si="39"/>
        <v>Major</v>
      </c>
      <c r="I374" s="4" t="str">
        <f t="shared" si="40"/>
        <v>741741</v>
      </c>
    </row>
    <row r="375" spans="1:9" x14ac:dyDescent="0.25">
      <c r="A375" s="20" t="s">
        <v>718</v>
      </c>
      <c r="B375" s="26" t="s">
        <v>719</v>
      </c>
      <c r="C375" s="21" t="s">
        <v>436</v>
      </c>
      <c r="D375" s="20" t="s">
        <v>144</v>
      </c>
      <c r="E375" s="20" t="s">
        <v>990</v>
      </c>
      <c r="F375" s="20" t="s">
        <v>1242</v>
      </c>
      <c r="G375" s="9" t="str">
        <f t="shared" si="38"/>
        <v>Rent Equipment Other</v>
      </c>
      <c r="H375" t="str">
        <f t="shared" si="39"/>
        <v>Minor</v>
      </c>
      <c r="I375" s="4" t="str">
        <f t="shared" si="40"/>
        <v>741881</v>
      </c>
    </row>
    <row r="376" spans="1:9" ht="30" x14ac:dyDescent="0.25">
      <c r="A376" s="20" t="s">
        <v>720</v>
      </c>
      <c r="B376" s="26" t="s">
        <v>721</v>
      </c>
      <c r="C376" s="21" t="s">
        <v>722</v>
      </c>
      <c r="D376" s="20" t="s">
        <v>144</v>
      </c>
      <c r="E376" s="20" t="s">
        <v>990</v>
      </c>
      <c r="F376" s="20" t="s">
        <v>1242</v>
      </c>
      <c r="G376" s="9" t="str">
        <f t="shared" si="38"/>
        <v>Rent Equipment Copier</v>
      </c>
      <c r="H376" t="str">
        <f t="shared" si="39"/>
        <v>Major</v>
      </c>
      <c r="I376" s="4" t="str">
        <f t="shared" si="40"/>
        <v>741831</v>
      </c>
    </row>
    <row r="377" spans="1:9" ht="60" x14ac:dyDescent="0.25">
      <c r="A377" s="20" t="s">
        <v>726</v>
      </c>
      <c r="B377" s="26" t="s">
        <v>727</v>
      </c>
      <c r="C377" s="22" t="s">
        <v>728</v>
      </c>
      <c r="D377" s="20" t="s">
        <v>225</v>
      </c>
      <c r="E377" s="20" t="s">
        <v>990</v>
      </c>
      <c r="F377" s="20" t="s">
        <v>1242</v>
      </c>
      <c r="G377" s="9" t="str">
        <f t="shared" si="38"/>
        <v>Rent Equipment Other</v>
      </c>
      <c r="H377" t="str">
        <f t="shared" si="39"/>
        <v>Major</v>
      </c>
      <c r="I377" s="4" t="str">
        <f t="shared" si="40"/>
        <v>741881</v>
      </c>
    </row>
    <row r="378" spans="1:9" ht="75" x14ac:dyDescent="0.25">
      <c r="A378" s="20" t="s">
        <v>1285</v>
      </c>
      <c r="B378" s="23" t="s">
        <v>1286</v>
      </c>
      <c r="C378" s="31" t="s">
        <v>1343</v>
      </c>
      <c r="D378" s="20" t="s">
        <v>8</v>
      </c>
      <c r="E378" s="20" t="s">
        <v>990</v>
      </c>
      <c r="F378" s="20" t="s">
        <v>1242</v>
      </c>
      <c r="G378" s="9" t="str">
        <f t="shared" si="38"/>
        <v>Rent Housing</v>
      </c>
      <c r="H378" t="str">
        <f t="shared" si="39"/>
        <v>Major</v>
      </c>
      <c r="I378" s="4" t="str">
        <f t="shared" si="40"/>
        <v>741742</v>
      </c>
    </row>
    <row r="379" spans="1:9" x14ac:dyDescent="0.25">
      <c r="A379" s="20" t="s">
        <v>716</v>
      </c>
      <c r="B379" s="26" t="s">
        <v>717</v>
      </c>
      <c r="C379" s="22" t="s">
        <v>436</v>
      </c>
      <c r="D379" s="20" t="s">
        <v>144</v>
      </c>
      <c r="E379" s="20" t="s">
        <v>990</v>
      </c>
      <c r="F379" s="20" t="s">
        <v>1242</v>
      </c>
      <c r="G379" s="9" t="str">
        <f t="shared" si="38"/>
        <v>Rent Equipment Other</v>
      </c>
      <c r="H379" t="str">
        <f t="shared" si="39"/>
        <v>Minor</v>
      </c>
      <c r="I379" s="4" t="str">
        <f t="shared" si="40"/>
        <v>741881</v>
      </c>
    </row>
    <row r="380" spans="1:9" x14ac:dyDescent="0.25">
      <c r="A380" s="20" t="s">
        <v>710</v>
      </c>
      <c r="B380" s="26" t="s">
        <v>711</v>
      </c>
      <c r="C380" s="21" t="s">
        <v>709</v>
      </c>
      <c r="D380" s="20" t="s">
        <v>144</v>
      </c>
      <c r="E380" s="20" t="s">
        <v>990</v>
      </c>
      <c r="F380" s="20" t="s">
        <v>1242</v>
      </c>
      <c r="G380" s="9" t="str">
        <f t="shared" si="38"/>
        <v>Rent Space Fr Oth Gov Unit</v>
      </c>
      <c r="H380" s="3" t="s">
        <v>975</v>
      </c>
      <c r="I380" s="4" t="str">
        <f t="shared" si="40"/>
        <v>741731</v>
      </c>
    </row>
    <row r="381" spans="1:9" x14ac:dyDescent="0.25">
      <c r="A381" s="20" t="s">
        <v>707</v>
      </c>
      <c r="B381" s="26" t="s">
        <v>708</v>
      </c>
      <c r="C381" s="22" t="s">
        <v>709</v>
      </c>
      <c r="D381" s="20" t="s">
        <v>144</v>
      </c>
      <c r="E381" s="20" t="s">
        <v>990</v>
      </c>
      <c r="F381" s="20" t="s">
        <v>1242</v>
      </c>
      <c r="G381" s="9" t="str">
        <f t="shared" si="38"/>
        <v>Rent Space Fr Oth State Ag</v>
      </c>
      <c r="H381" s="3" t="s">
        <v>975</v>
      </c>
      <c r="I381" s="4" t="str">
        <f t="shared" si="40"/>
        <v>741721</v>
      </c>
    </row>
    <row r="382" spans="1:9" ht="60" x14ac:dyDescent="0.25">
      <c r="A382" s="20" t="s">
        <v>723</v>
      </c>
      <c r="B382" s="26" t="s">
        <v>724</v>
      </c>
      <c r="C382" s="22" t="s">
        <v>725</v>
      </c>
      <c r="D382" s="20" t="s">
        <v>225</v>
      </c>
      <c r="E382" s="20" t="s">
        <v>990</v>
      </c>
      <c r="F382" s="20" t="s">
        <v>1242</v>
      </c>
      <c r="G382" s="9" t="str">
        <f t="shared" si="38"/>
        <v>Rent Vehicles Non Travel</v>
      </c>
      <c r="H382" s="3" t="s">
        <v>975</v>
      </c>
      <c r="I382" s="4" t="s">
        <v>115</v>
      </c>
    </row>
    <row r="383" spans="1:9" x14ac:dyDescent="0.25">
      <c r="A383" s="20" t="s">
        <v>490</v>
      </c>
      <c r="B383" s="23" t="s">
        <v>491</v>
      </c>
      <c r="C383" s="21" t="s">
        <v>492</v>
      </c>
      <c r="D383" s="20" t="s">
        <v>144</v>
      </c>
      <c r="E383" s="20" t="s">
        <v>990</v>
      </c>
      <c r="F383" s="20" t="s">
        <v>1240</v>
      </c>
      <c r="G383" s="9" t="str">
        <f t="shared" ref="G383:G400" si="41">IF(LEFT(C383,6)="Recomm",VLOOKUP(I383,A:B,2,FALSE),B383)</f>
        <v>Repair Maint Computing / IT Eq</v>
      </c>
      <c r="H383" s="3" t="s">
        <v>975</v>
      </c>
      <c r="I383" s="4" t="str">
        <f t="shared" ref="I383:I400" si="42">IF(H383="Major",A383,RIGHT(C383,6))</f>
        <v>740914</v>
      </c>
    </row>
    <row r="384" spans="1:9" ht="135" x14ac:dyDescent="0.25">
      <c r="A384" s="20" t="s">
        <v>505</v>
      </c>
      <c r="B384" s="26" t="s">
        <v>506</v>
      </c>
      <c r="C384" s="21" t="s">
        <v>507</v>
      </c>
      <c r="D384" s="20" t="s">
        <v>225</v>
      </c>
      <c r="E384" s="20" t="s">
        <v>990</v>
      </c>
      <c r="F384" s="20" t="s">
        <v>1240</v>
      </c>
      <c r="G384" s="9" t="str">
        <f t="shared" si="41"/>
        <v>Repair/Maint Svcs Facil/Equip</v>
      </c>
      <c r="H384" s="3" t="s">
        <v>975</v>
      </c>
      <c r="I384" s="4" t="str">
        <f t="shared" si="42"/>
        <v>740930</v>
      </c>
    </row>
    <row r="385" spans="1:9" ht="45" x14ac:dyDescent="0.25">
      <c r="A385" s="20" t="s">
        <v>498</v>
      </c>
      <c r="B385" s="23" t="s">
        <v>499</v>
      </c>
      <c r="C385" s="21" t="s">
        <v>500</v>
      </c>
      <c r="D385" s="20" t="s">
        <v>225</v>
      </c>
      <c r="E385" s="20" t="s">
        <v>990</v>
      </c>
      <c r="F385" s="20" t="s">
        <v>1240</v>
      </c>
      <c r="G385" s="9" t="str">
        <f t="shared" si="41"/>
        <v>Repair/Maint Svcs Vehicles</v>
      </c>
      <c r="H385" s="3" t="s">
        <v>975</v>
      </c>
      <c r="I385" s="4" t="str">
        <f t="shared" si="42"/>
        <v>740922</v>
      </c>
    </row>
    <row r="386" spans="1:9" ht="30" x14ac:dyDescent="0.25">
      <c r="A386" s="20" t="s">
        <v>482</v>
      </c>
      <c r="B386" s="26" t="s">
        <v>483</v>
      </c>
      <c r="C386" s="21" t="s">
        <v>481</v>
      </c>
      <c r="D386" s="20" t="s">
        <v>144</v>
      </c>
      <c r="E386" s="20" t="s">
        <v>990</v>
      </c>
      <c r="F386" s="20" t="s">
        <v>1240</v>
      </c>
      <c r="G386" s="9" t="str">
        <f t="shared" si="41"/>
        <v>Repairs &amp; Maintenance Contract</v>
      </c>
      <c r="H386" s="3" t="s">
        <v>975</v>
      </c>
      <c r="I386" s="4" t="str">
        <f t="shared" si="42"/>
        <v>740903</v>
      </c>
    </row>
    <row r="387" spans="1:9" x14ac:dyDescent="0.25">
      <c r="A387" s="20" t="s">
        <v>479</v>
      </c>
      <c r="B387" s="26" t="s">
        <v>480</v>
      </c>
      <c r="C387" s="21" t="s">
        <v>481</v>
      </c>
      <c r="D387" s="20" t="s">
        <v>144</v>
      </c>
      <c r="E387" s="20" t="s">
        <v>990</v>
      </c>
      <c r="F387" s="20" t="s">
        <v>1240</v>
      </c>
      <c r="G387" s="9" t="str">
        <f t="shared" si="41"/>
        <v>Repair/Maint Svcs Facil/Equip</v>
      </c>
      <c r="H387" t="str">
        <f t="shared" ref="H387:H400" si="43">IF(LEFT(C387,6)="Recomm","Minor","Major")</f>
        <v>Minor</v>
      </c>
      <c r="I387" s="4" t="str">
        <f t="shared" si="42"/>
        <v>740930</v>
      </c>
    </row>
    <row r="388" spans="1:9" x14ac:dyDescent="0.25">
      <c r="A388" s="20" t="s">
        <v>529</v>
      </c>
      <c r="B388" s="26" t="s">
        <v>530</v>
      </c>
      <c r="C388" s="21" t="s">
        <v>510</v>
      </c>
      <c r="D388" s="20" t="s">
        <v>144</v>
      </c>
      <c r="E388" s="20" t="s">
        <v>990</v>
      </c>
      <c r="F388" s="20" t="s">
        <v>1253</v>
      </c>
      <c r="G388" s="9" t="str">
        <f t="shared" si="41"/>
        <v>Resale Goods/Services</v>
      </c>
      <c r="H388" t="str">
        <f t="shared" si="43"/>
        <v>Minor</v>
      </c>
      <c r="I388" s="4" t="str">
        <f t="shared" si="42"/>
        <v>741009</v>
      </c>
    </row>
    <row r="389" spans="1:9" x14ac:dyDescent="0.25">
      <c r="A389" s="20" t="s">
        <v>531</v>
      </c>
      <c r="B389" s="26" t="s">
        <v>532</v>
      </c>
      <c r="C389" s="32" t="s">
        <v>1029</v>
      </c>
      <c r="D389" s="20" t="s">
        <v>144</v>
      </c>
      <c r="E389" s="20" t="s">
        <v>990</v>
      </c>
      <c r="F389" s="20" t="s">
        <v>1253</v>
      </c>
      <c r="G389" s="9" t="str">
        <f t="shared" si="41"/>
        <v>Resale Computer Parts</v>
      </c>
      <c r="H389" t="str">
        <f t="shared" si="43"/>
        <v>Major</v>
      </c>
      <c r="I389" s="4" t="str">
        <f t="shared" si="42"/>
        <v>741019</v>
      </c>
    </row>
    <row r="390" spans="1:9" x14ac:dyDescent="0.25">
      <c r="A390" s="20" t="s">
        <v>515</v>
      </c>
      <c r="B390" s="26" t="s">
        <v>516</v>
      </c>
      <c r="C390" s="21" t="s">
        <v>510</v>
      </c>
      <c r="D390" s="20" t="s">
        <v>144</v>
      </c>
      <c r="E390" s="20" t="s">
        <v>990</v>
      </c>
      <c r="F390" s="20" t="s">
        <v>1253</v>
      </c>
      <c r="G390" s="9" t="str">
        <f t="shared" si="41"/>
        <v>Resale Goods/Services</v>
      </c>
      <c r="H390" t="str">
        <f t="shared" si="43"/>
        <v>Minor</v>
      </c>
      <c r="I390" s="4" t="str">
        <f t="shared" si="42"/>
        <v>741009</v>
      </c>
    </row>
    <row r="391" spans="1:9" ht="45" x14ac:dyDescent="0.25">
      <c r="A391" s="20" t="s">
        <v>526</v>
      </c>
      <c r="B391" s="23" t="s">
        <v>527</v>
      </c>
      <c r="C391" s="22" t="s">
        <v>528</v>
      </c>
      <c r="D391" s="20" t="s">
        <v>225</v>
      </c>
      <c r="E391" s="20" t="s">
        <v>990</v>
      </c>
      <c r="F391" s="20" t="s">
        <v>1253</v>
      </c>
      <c r="G391" s="9" t="str">
        <f t="shared" si="41"/>
        <v>Resale Food/Beverages</v>
      </c>
      <c r="H391" t="str">
        <f t="shared" si="43"/>
        <v>Major</v>
      </c>
      <c r="I391" s="4" t="str">
        <f t="shared" si="42"/>
        <v>741016</v>
      </c>
    </row>
    <row r="392" spans="1:9" x14ac:dyDescent="0.25">
      <c r="A392" s="20" t="s">
        <v>513</v>
      </c>
      <c r="B392" s="26" t="s">
        <v>514</v>
      </c>
      <c r="C392" s="21" t="s">
        <v>510</v>
      </c>
      <c r="D392" s="20" t="s">
        <v>144</v>
      </c>
      <c r="E392" s="20" t="s">
        <v>990</v>
      </c>
      <c r="F392" s="20" t="s">
        <v>1253</v>
      </c>
      <c r="G392" s="9" t="str">
        <f t="shared" si="41"/>
        <v>Resale Goods/Services</v>
      </c>
      <c r="H392" t="str">
        <f t="shared" si="43"/>
        <v>Minor</v>
      </c>
      <c r="I392" s="4" t="str">
        <f t="shared" si="42"/>
        <v>741009</v>
      </c>
    </row>
    <row r="393" spans="1:9" ht="45" x14ac:dyDescent="0.25">
      <c r="A393" s="20" t="s">
        <v>517</v>
      </c>
      <c r="B393" s="23" t="s">
        <v>518</v>
      </c>
      <c r="C393" s="22" t="s">
        <v>519</v>
      </c>
      <c r="D393" s="20" t="s">
        <v>225</v>
      </c>
      <c r="E393" s="20" t="s">
        <v>990</v>
      </c>
      <c r="F393" s="20" t="s">
        <v>1253</v>
      </c>
      <c r="G393" s="9" t="str">
        <f t="shared" si="41"/>
        <v>Resale Goods/Services</v>
      </c>
      <c r="H393" t="str">
        <f t="shared" si="43"/>
        <v>Major</v>
      </c>
      <c r="I393" s="4" t="str">
        <f t="shared" si="42"/>
        <v>741009</v>
      </c>
    </row>
    <row r="394" spans="1:9" x14ac:dyDescent="0.25">
      <c r="A394" s="20" t="s">
        <v>508</v>
      </c>
      <c r="B394" s="26" t="s">
        <v>509</v>
      </c>
      <c r="C394" s="21" t="s">
        <v>510</v>
      </c>
      <c r="D394" s="20" t="s">
        <v>144</v>
      </c>
      <c r="E394" s="20" t="s">
        <v>990</v>
      </c>
      <c r="F394" s="20" t="s">
        <v>1253</v>
      </c>
      <c r="G394" s="9" t="str">
        <f t="shared" si="41"/>
        <v>Resale Goods/Services</v>
      </c>
      <c r="H394" t="str">
        <f t="shared" si="43"/>
        <v>Minor</v>
      </c>
      <c r="I394" s="4" t="str">
        <f t="shared" si="42"/>
        <v>741009</v>
      </c>
    </row>
    <row r="395" spans="1:9" x14ac:dyDescent="0.25">
      <c r="A395" s="20" t="s">
        <v>511</v>
      </c>
      <c r="B395" s="26" t="s">
        <v>512</v>
      </c>
      <c r="C395" s="21" t="s">
        <v>510</v>
      </c>
      <c r="D395" s="20" t="s">
        <v>144</v>
      </c>
      <c r="E395" s="20" t="s">
        <v>990</v>
      </c>
      <c r="F395" s="20" t="s">
        <v>1253</v>
      </c>
      <c r="G395" s="9" t="str">
        <f t="shared" si="41"/>
        <v>Resale Goods/Services</v>
      </c>
      <c r="H395" t="str">
        <f t="shared" si="43"/>
        <v>Minor</v>
      </c>
      <c r="I395" s="4" t="str">
        <f t="shared" si="42"/>
        <v>741009</v>
      </c>
    </row>
    <row r="396" spans="1:9" x14ac:dyDescent="0.25">
      <c r="A396" s="20" t="s">
        <v>520</v>
      </c>
      <c r="B396" s="23" t="s">
        <v>521</v>
      </c>
      <c r="C396" s="22" t="s">
        <v>510</v>
      </c>
      <c r="D396" s="20" t="s">
        <v>144</v>
      </c>
      <c r="E396" s="20" t="s">
        <v>990</v>
      </c>
      <c r="F396" s="20" t="s">
        <v>1253</v>
      </c>
      <c r="G396" s="8" t="str">
        <f t="shared" si="41"/>
        <v>Resale Goods/Services</v>
      </c>
      <c r="H396" t="str">
        <f t="shared" si="43"/>
        <v>Minor</v>
      </c>
      <c r="I396" s="4" t="str">
        <f t="shared" si="42"/>
        <v>741009</v>
      </c>
    </row>
    <row r="397" spans="1:9" x14ac:dyDescent="0.25">
      <c r="A397" s="20" t="s">
        <v>533</v>
      </c>
      <c r="B397" s="23" t="s">
        <v>534</v>
      </c>
      <c r="C397" s="22" t="s">
        <v>510</v>
      </c>
      <c r="D397" s="20" t="s">
        <v>144</v>
      </c>
      <c r="E397" s="20" t="s">
        <v>990</v>
      </c>
      <c r="F397" s="20" t="s">
        <v>1253</v>
      </c>
      <c r="G397" s="8" t="str">
        <f t="shared" si="41"/>
        <v>Resale Goods/Services</v>
      </c>
      <c r="H397" t="str">
        <f t="shared" si="43"/>
        <v>Minor</v>
      </c>
      <c r="I397" s="4" t="str">
        <f t="shared" si="42"/>
        <v>741009</v>
      </c>
    </row>
    <row r="398" spans="1:9" x14ac:dyDescent="0.25">
      <c r="A398" s="20" t="s">
        <v>522</v>
      </c>
      <c r="B398" s="23" t="s">
        <v>523</v>
      </c>
      <c r="C398" s="21" t="s">
        <v>510</v>
      </c>
      <c r="D398" s="20" t="s">
        <v>144</v>
      </c>
      <c r="E398" s="20" t="s">
        <v>990</v>
      </c>
      <c r="F398" s="20" t="s">
        <v>1253</v>
      </c>
      <c r="G398" s="8" t="str">
        <f t="shared" si="41"/>
        <v>Resale Goods/Services</v>
      </c>
      <c r="H398" t="str">
        <f t="shared" si="43"/>
        <v>Minor</v>
      </c>
      <c r="I398" s="4" t="str">
        <f t="shared" si="42"/>
        <v>741009</v>
      </c>
    </row>
    <row r="399" spans="1:9" x14ac:dyDescent="0.25">
      <c r="A399" s="20" t="s">
        <v>524</v>
      </c>
      <c r="B399" s="23" t="s">
        <v>525</v>
      </c>
      <c r="C399" s="22" t="s">
        <v>510</v>
      </c>
      <c r="D399" s="20" t="s">
        <v>144</v>
      </c>
      <c r="E399" s="20" t="s">
        <v>990</v>
      </c>
      <c r="F399" s="20" t="s">
        <v>1253</v>
      </c>
      <c r="G399" s="8" t="str">
        <f t="shared" si="41"/>
        <v>Resale Goods/Services</v>
      </c>
      <c r="H399" t="str">
        <f t="shared" si="43"/>
        <v>Minor</v>
      </c>
      <c r="I399" s="4" t="str">
        <f t="shared" si="42"/>
        <v>741009</v>
      </c>
    </row>
    <row r="400" spans="1:9" x14ac:dyDescent="0.25">
      <c r="A400" s="20" t="s">
        <v>219</v>
      </c>
      <c r="B400" s="23" t="s">
        <v>220</v>
      </c>
      <c r="C400" s="22" t="s">
        <v>221</v>
      </c>
      <c r="D400" s="20" t="s">
        <v>144</v>
      </c>
      <c r="E400" s="20" t="s">
        <v>990</v>
      </c>
      <c r="F400" s="20" t="s">
        <v>1228</v>
      </c>
      <c r="G400" s="8" t="str">
        <f t="shared" si="41"/>
        <v>Svcs Prof Scientific Rsch/Anal</v>
      </c>
      <c r="H400" t="str">
        <f t="shared" si="43"/>
        <v>Minor</v>
      </c>
      <c r="I400" s="4" t="str">
        <f t="shared" si="42"/>
        <v>740245</v>
      </c>
    </row>
    <row r="401" spans="1:9" ht="45" x14ac:dyDescent="0.25">
      <c r="A401" s="20" t="s">
        <v>1553</v>
      </c>
      <c r="B401" s="29" t="s">
        <v>1598</v>
      </c>
      <c r="C401" s="27" t="s">
        <v>1599</v>
      </c>
      <c r="D401" s="25" t="s">
        <v>144</v>
      </c>
      <c r="E401" s="20" t="s">
        <v>990</v>
      </c>
      <c r="F401" s="25" t="s">
        <v>994</v>
      </c>
      <c r="G401" s="8"/>
      <c r="H401"/>
    </row>
    <row r="402" spans="1:9" ht="105" x14ac:dyDescent="0.25">
      <c r="A402" s="20" t="s">
        <v>759</v>
      </c>
      <c r="B402" s="23" t="s">
        <v>760</v>
      </c>
      <c r="C402" s="22" t="s">
        <v>761</v>
      </c>
      <c r="D402" s="20" t="s">
        <v>144</v>
      </c>
      <c r="E402" s="20" t="s">
        <v>990</v>
      </c>
      <c r="F402" s="20" t="s">
        <v>1230</v>
      </c>
      <c r="G402" s="8" t="str">
        <f t="shared" ref="G402:G433" si="44">IF(LEFT(C402,6)="Recomm",VLOOKUP(I402,A:B,2,FALSE),B402)</f>
        <v>Research Participant Excl MTDC</v>
      </c>
      <c r="H402" t="str">
        <f t="shared" ref="H402:H433" si="45">IF(LEFT(C402,6)="Recomm","Minor","Major")</f>
        <v>Major</v>
      </c>
      <c r="I402" s="4" t="str">
        <f t="shared" ref="I402:I433" si="46">IF(H402="Major",A402,RIGHT(C402,6))</f>
        <v>741954</v>
      </c>
    </row>
    <row r="403" spans="1:9" ht="105" x14ac:dyDescent="0.25">
      <c r="A403" s="20" t="s">
        <v>367</v>
      </c>
      <c r="B403" s="23" t="s">
        <v>368</v>
      </c>
      <c r="C403" s="21" t="s">
        <v>369</v>
      </c>
      <c r="D403" s="20" t="s">
        <v>144</v>
      </c>
      <c r="E403" s="20" t="s">
        <v>990</v>
      </c>
      <c r="F403" s="20" t="s">
        <v>1228</v>
      </c>
      <c r="G403" s="8" t="str">
        <f t="shared" si="44"/>
        <v>Research Participant Incl MTDC</v>
      </c>
      <c r="H403" t="str">
        <f t="shared" si="45"/>
        <v>Major</v>
      </c>
      <c r="I403" s="4" t="str">
        <f t="shared" si="46"/>
        <v>740355</v>
      </c>
    </row>
    <row r="404" spans="1:9" ht="30" x14ac:dyDescent="0.25">
      <c r="A404" s="20" t="s">
        <v>770</v>
      </c>
      <c r="B404" s="23" t="s">
        <v>771</v>
      </c>
      <c r="C404" s="22" t="s">
        <v>772</v>
      </c>
      <c r="D404" s="20" t="s">
        <v>225</v>
      </c>
      <c r="E404" s="20" t="s">
        <v>990</v>
      </c>
      <c r="F404" s="20" t="s">
        <v>1230</v>
      </c>
      <c r="G404" s="8" t="str">
        <f t="shared" si="44"/>
        <v>Royalties</v>
      </c>
      <c r="H404" t="str">
        <f t="shared" si="45"/>
        <v>Major</v>
      </c>
      <c r="I404" s="4" t="str">
        <f t="shared" si="46"/>
        <v>741970</v>
      </c>
    </row>
    <row r="405" spans="1:9" x14ac:dyDescent="0.25">
      <c r="A405" s="20" t="s">
        <v>36</v>
      </c>
      <c r="B405" s="23" t="s">
        <v>37</v>
      </c>
      <c r="C405" s="21" t="s">
        <v>37</v>
      </c>
      <c r="D405" s="20" t="s">
        <v>8</v>
      </c>
      <c r="E405" s="20" t="s">
        <v>977</v>
      </c>
      <c r="F405" s="20" t="s">
        <v>145</v>
      </c>
      <c r="G405" s="8" t="str">
        <f t="shared" si="44"/>
        <v>Salaries &amp; Wages - Other</v>
      </c>
      <c r="H405" t="str">
        <f t="shared" si="45"/>
        <v>Major</v>
      </c>
      <c r="I405" s="4" t="str">
        <f t="shared" si="46"/>
        <v>710136</v>
      </c>
    </row>
    <row r="406" spans="1:9" x14ac:dyDescent="0.25">
      <c r="A406" s="20" t="s">
        <v>40</v>
      </c>
      <c r="B406" s="23" t="s">
        <v>41</v>
      </c>
      <c r="C406" s="21" t="s">
        <v>41</v>
      </c>
      <c r="D406" s="20" t="s">
        <v>8</v>
      </c>
      <c r="E406" s="20" t="s">
        <v>977</v>
      </c>
      <c r="F406" s="20" t="s">
        <v>145</v>
      </c>
      <c r="G406" s="8" t="str">
        <f t="shared" si="44"/>
        <v>Salary Expense Offset</v>
      </c>
      <c r="H406" t="str">
        <f t="shared" si="45"/>
        <v>Major</v>
      </c>
      <c r="I406" s="4" t="str">
        <f t="shared" si="46"/>
        <v>710138</v>
      </c>
    </row>
    <row r="407" spans="1:9" x14ac:dyDescent="0.25">
      <c r="A407" s="20" t="s">
        <v>45</v>
      </c>
      <c r="B407" s="23" t="s">
        <v>46</v>
      </c>
      <c r="C407" s="21" t="s">
        <v>47</v>
      </c>
      <c r="D407" s="20" t="s">
        <v>8</v>
      </c>
      <c r="E407" s="20" t="s">
        <v>977</v>
      </c>
      <c r="F407" s="20" t="s">
        <v>145</v>
      </c>
      <c r="G407" s="8" t="str">
        <f t="shared" si="44"/>
        <v>Salary Medicare Match</v>
      </c>
      <c r="H407" t="str">
        <f t="shared" si="45"/>
        <v>Major</v>
      </c>
      <c r="I407" s="4" t="str">
        <f t="shared" si="46"/>
        <v>710142</v>
      </c>
    </row>
    <row r="408" spans="1:9" x14ac:dyDescent="0.25">
      <c r="A408" s="20" t="s">
        <v>139</v>
      </c>
      <c r="B408" s="23" t="s">
        <v>140</v>
      </c>
      <c r="C408" s="21" t="s">
        <v>141</v>
      </c>
      <c r="D408" s="20" t="s">
        <v>8</v>
      </c>
      <c r="E408" s="20" t="s">
        <v>977</v>
      </c>
      <c r="F408" s="20" t="s">
        <v>145</v>
      </c>
      <c r="G408" s="8" t="str">
        <f t="shared" si="44"/>
        <v>Salary Payroll Suspense</v>
      </c>
      <c r="H408" t="str">
        <f t="shared" si="45"/>
        <v>Major</v>
      </c>
      <c r="I408" s="4" t="str">
        <f t="shared" si="46"/>
        <v>710999</v>
      </c>
    </row>
    <row r="409" spans="1:9" ht="105" x14ac:dyDescent="0.25">
      <c r="A409" s="20" t="s">
        <v>1104</v>
      </c>
      <c r="B409" s="29" t="s">
        <v>1110</v>
      </c>
      <c r="C409" s="27" t="s">
        <v>1267</v>
      </c>
      <c r="D409" s="20" t="s">
        <v>144</v>
      </c>
      <c r="E409" s="20" t="s">
        <v>976</v>
      </c>
      <c r="F409" s="20" t="s">
        <v>145</v>
      </c>
      <c r="G409" s="8" t="str">
        <f t="shared" si="44"/>
        <v>Salary Reimb-A&amp;P Base Salary</v>
      </c>
      <c r="H409" t="str">
        <f t="shared" si="45"/>
        <v>Major</v>
      </c>
      <c r="I409" s="4" t="str">
        <f t="shared" si="46"/>
        <v>710905</v>
      </c>
    </row>
    <row r="410" spans="1:9" ht="105" x14ac:dyDescent="0.25">
      <c r="A410" s="20" t="s">
        <v>1105</v>
      </c>
      <c r="B410" s="23" t="s">
        <v>1111</v>
      </c>
      <c r="C410" s="27" t="s">
        <v>1268</v>
      </c>
      <c r="D410" s="20" t="s">
        <v>144</v>
      </c>
      <c r="E410" s="20" t="s">
        <v>979</v>
      </c>
      <c r="F410" s="20" t="s">
        <v>145</v>
      </c>
      <c r="G410" s="8" t="str">
        <f t="shared" si="44"/>
        <v>Salary Reimb-A&amp;P Benefits</v>
      </c>
      <c r="H410" t="str">
        <f t="shared" si="45"/>
        <v>Major</v>
      </c>
      <c r="I410" s="4" t="str">
        <f t="shared" si="46"/>
        <v>710906</v>
      </c>
    </row>
    <row r="411" spans="1:9" ht="90" x14ac:dyDescent="0.25">
      <c r="A411" s="20" t="s">
        <v>1103</v>
      </c>
      <c r="B411" s="23" t="s">
        <v>1109</v>
      </c>
      <c r="C411" s="27" t="s">
        <v>1119</v>
      </c>
      <c r="D411" s="20" t="s">
        <v>144</v>
      </c>
      <c r="E411" s="20" t="s">
        <v>976</v>
      </c>
      <c r="F411" s="20" t="s">
        <v>145</v>
      </c>
      <c r="G411" s="8" t="str">
        <f t="shared" si="44"/>
        <v>Salary Reimb-A&amp;P Overtime</v>
      </c>
      <c r="H411" t="str">
        <f t="shared" si="45"/>
        <v>Major</v>
      </c>
      <c r="I411" s="4" t="str">
        <f t="shared" si="46"/>
        <v>710904</v>
      </c>
    </row>
    <row r="412" spans="1:9" ht="90" x14ac:dyDescent="0.25">
      <c r="A412" s="42" t="s">
        <v>1113</v>
      </c>
      <c r="B412" s="42" t="s">
        <v>1112</v>
      </c>
      <c r="C412" s="43" t="s">
        <v>1269</v>
      </c>
      <c r="D412" s="20" t="s">
        <v>8</v>
      </c>
      <c r="E412" s="20" t="s">
        <v>980</v>
      </c>
      <c r="F412" s="20" t="s">
        <v>1244</v>
      </c>
      <c r="G412" s="9" t="str">
        <f t="shared" si="44"/>
        <v>Salary Reimb-OPS</v>
      </c>
      <c r="H412" t="str">
        <f t="shared" si="45"/>
        <v>Major</v>
      </c>
      <c r="I412" s="4" t="str">
        <f t="shared" si="46"/>
        <v>720901</v>
      </c>
    </row>
    <row r="413" spans="1:9" ht="105" x14ac:dyDescent="0.25">
      <c r="A413" s="20" t="s">
        <v>1101</v>
      </c>
      <c r="B413" s="23" t="s">
        <v>1107</v>
      </c>
      <c r="C413" s="27" t="s">
        <v>1270</v>
      </c>
      <c r="D413" s="20" t="s">
        <v>144</v>
      </c>
      <c r="E413" s="25" t="s">
        <v>976</v>
      </c>
      <c r="F413" s="20" t="s">
        <v>145</v>
      </c>
      <c r="G413" s="9" t="str">
        <f t="shared" si="44"/>
        <v>Salary Reimb-USPS Base Salary</v>
      </c>
      <c r="H413" t="str">
        <f t="shared" si="45"/>
        <v>Major</v>
      </c>
      <c r="I413" s="4" t="str">
        <f t="shared" si="46"/>
        <v>710902</v>
      </c>
    </row>
    <row r="414" spans="1:9" ht="105" x14ac:dyDescent="0.25">
      <c r="A414" s="20" t="s">
        <v>1102</v>
      </c>
      <c r="B414" s="23" t="s">
        <v>1108</v>
      </c>
      <c r="C414" s="27" t="s">
        <v>1271</v>
      </c>
      <c r="D414" s="20" t="s">
        <v>144</v>
      </c>
      <c r="E414" s="25" t="s">
        <v>979</v>
      </c>
      <c r="F414" s="20" t="s">
        <v>145</v>
      </c>
      <c r="G414" s="9" t="str">
        <f t="shared" si="44"/>
        <v>Salary Reimb-USPS Benefits</v>
      </c>
      <c r="H414" t="str">
        <f t="shared" si="45"/>
        <v>Major</v>
      </c>
      <c r="I414" s="4" t="str">
        <f t="shared" si="46"/>
        <v>710903</v>
      </c>
    </row>
    <row r="415" spans="1:9" ht="105" x14ac:dyDescent="0.25">
      <c r="A415" s="20" t="s">
        <v>1100</v>
      </c>
      <c r="B415" s="23" t="s">
        <v>1106</v>
      </c>
      <c r="C415" s="27" t="s">
        <v>1272</v>
      </c>
      <c r="D415" s="20" t="s">
        <v>144</v>
      </c>
      <c r="E415" s="25" t="s">
        <v>976</v>
      </c>
      <c r="F415" s="20" t="s">
        <v>145</v>
      </c>
      <c r="G415" s="9" t="str">
        <f t="shared" si="44"/>
        <v>Salary Reimb-USPS Overtime</v>
      </c>
      <c r="H415" t="str">
        <f t="shared" si="45"/>
        <v>Major</v>
      </c>
      <c r="I415" s="4" t="str">
        <f t="shared" si="46"/>
        <v>710901</v>
      </c>
    </row>
    <row r="416" spans="1:9" x14ac:dyDescent="0.25">
      <c r="A416" s="20" t="s">
        <v>42</v>
      </c>
      <c r="B416" s="23" t="s">
        <v>43</v>
      </c>
      <c r="C416" s="21" t="s">
        <v>44</v>
      </c>
      <c r="D416" s="20" t="s">
        <v>8</v>
      </c>
      <c r="E416" s="20" t="s">
        <v>977</v>
      </c>
      <c r="F416" s="20" t="s">
        <v>145</v>
      </c>
      <c r="G416" s="9" t="str">
        <f t="shared" si="44"/>
        <v>Salary Social Security Match</v>
      </c>
      <c r="H416" t="str">
        <f t="shared" si="45"/>
        <v>Major</v>
      </c>
      <c r="I416" s="4" t="str">
        <f t="shared" si="46"/>
        <v>710141</v>
      </c>
    </row>
    <row r="417" spans="1:9" x14ac:dyDescent="0.25">
      <c r="A417" s="20" t="s">
        <v>787</v>
      </c>
      <c r="B417" s="23" t="s">
        <v>788</v>
      </c>
      <c r="C417" s="22" t="s">
        <v>784</v>
      </c>
      <c r="D417" s="20" t="s">
        <v>144</v>
      </c>
      <c r="E417" s="20" t="s">
        <v>990</v>
      </c>
      <c r="F417" s="20" t="s">
        <v>1232</v>
      </c>
      <c r="G417" s="9" t="str">
        <f t="shared" si="44"/>
        <v>Stdnt Aid Dept Other</v>
      </c>
      <c r="H417" t="str">
        <f t="shared" si="45"/>
        <v>Minor</v>
      </c>
      <c r="I417" s="4" t="str">
        <f t="shared" si="46"/>
        <v>741958</v>
      </c>
    </row>
    <row r="418" spans="1:9" ht="45" x14ac:dyDescent="0.25">
      <c r="A418" s="25" t="s">
        <v>1418</v>
      </c>
      <c r="B418" s="30" t="s">
        <v>1419</v>
      </c>
      <c r="C418" s="37" t="s">
        <v>1420</v>
      </c>
      <c r="D418" s="20" t="s">
        <v>144</v>
      </c>
      <c r="E418" s="20" t="s">
        <v>990</v>
      </c>
      <c r="F418" s="20" t="s">
        <v>1232</v>
      </c>
      <c r="G418" s="9" t="str">
        <f t="shared" si="44"/>
        <v>Sdnt Aid Foreign SPEAR NRA</v>
      </c>
      <c r="H418" t="str">
        <f t="shared" si="45"/>
        <v>Major</v>
      </c>
      <c r="I418" s="4" t="str">
        <f t="shared" si="46"/>
        <v>742245</v>
      </c>
    </row>
    <row r="419" spans="1:9" ht="30" x14ac:dyDescent="0.25">
      <c r="A419" s="20" t="s">
        <v>909</v>
      </c>
      <c r="B419" s="23" t="s">
        <v>910</v>
      </c>
      <c r="C419" s="24" t="s">
        <v>1354</v>
      </c>
      <c r="D419" s="20" t="s">
        <v>225</v>
      </c>
      <c r="E419" s="20" t="s">
        <v>991</v>
      </c>
      <c r="F419" s="20" t="s">
        <v>1229</v>
      </c>
      <c r="G419" s="9" t="str">
        <f t="shared" si="44"/>
        <v>Software Capital</v>
      </c>
      <c r="H419" t="str">
        <f t="shared" si="45"/>
        <v>Major</v>
      </c>
      <c r="I419" s="4" t="str">
        <f t="shared" si="46"/>
        <v>760621</v>
      </c>
    </row>
    <row r="420" spans="1:9" ht="60" x14ac:dyDescent="0.25">
      <c r="A420" s="20" t="s">
        <v>546</v>
      </c>
      <c r="B420" s="23" t="s">
        <v>547</v>
      </c>
      <c r="C420" s="24" t="s">
        <v>1355</v>
      </c>
      <c r="D420" s="20" t="s">
        <v>225</v>
      </c>
      <c r="E420" s="20" t="s">
        <v>990</v>
      </c>
      <c r="F420" s="20" t="s">
        <v>1234</v>
      </c>
      <c r="G420" s="9" t="str">
        <f t="shared" si="44"/>
        <v>Software Expendable</v>
      </c>
      <c r="H420" t="str">
        <f t="shared" si="45"/>
        <v>Major</v>
      </c>
      <c r="I420" s="4" t="str">
        <f t="shared" si="46"/>
        <v>741145</v>
      </c>
    </row>
    <row r="421" spans="1:9" ht="30" x14ac:dyDescent="0.25">
      <c r="A421" s="20" t="s">
        <v>257</v>
      </c>
      <c r="B421" s="23" t="s">
        <v>258</v>
      </c>
      <c r="C421" s="21" t="s">
        <v>259</v>
      </c>
      <c r="D421" s="20" t="s">
        <v>144</v>
      </c>
      <c r="E421" s="20" t="s">
        <v>990</v>
      </c>
      <c r="F421" s="20" t="s">
        <v>1228</v>
      </c>
      <c r="G421" s="9" t="str">
        <f t="shared" si="44"/>
        <v>Svcs Prof Other</v>
      </c>
      <c r="H421" t="str">
        <f t="shared" si="45"/>
        <v>Minor</v>
      </c>
      <c r="I421" s="4" t="str">
        <f t="shared" si="46"/>
        <v>740231</v>
      </c>
    </row>
    <row r="422" spans="1:9" x14ac:dyDescent="0.25">
      <c r="A422" s="20" t="s">
        <v>70</v>
      </c>
      <c r="B422" s="23" t="s">
        <v>71</v>
      </c>
      <c r="C422" s="21" t="s">
        <v>72</v>
      </c>
      <c r="D422" s="20" t="s">
        <v>8</v>
      </c>
      <c r="E422" s="20" t="s">
        <v>977</v>
      </c>
      <c r="F422" s="20" t="s">
        <v>145</v>
      </c>
      <c r="G422" s="9" t="str">
        <f t="shared" si="44"/>
        <v>State Disability Ins Contrib</v>
      </c>
      <c r="H422" t="str">
        <f t="shared" si="45"/>
        <v>Major</v>
      </c>
      <c r="I422" s="4" t="str">
        <f t="shared" si="46"/>
        <v>710191</v>
      </c>
    </row>
    <row r="423" spans="1:9" x14ac:dyDescent="0.25">
      <c r="A423" s="20" t="s">
        <v>67</v>
      </c>
      <c r="B423" s="23" t="s">
        <v>68</v>
      </c>
      <c r="C423" s="21" t="s">
        <v>69</v>
      </c>
      <c r="D423" s="20" t="s">
        <v>8</v>
      </c>
      <c r="E423" s="20" t="s">
        <v>977</v>
      </c>
      <c r="F423" s="20" t="s">
        <v>145</v>
      </c>
      <c r="G423" s="9" t="str">
        <f t="shared" si="44"/>
        <v>State Life Insurance Contrib</v>
      </c>
      <c r="H423" t="str">
        <f t="shared" si="45"/>
        <v>Major</v>
      </c>
      <c r="I423" s="4" t="str">
        <f t="shared" si="46"/>
        <v>710182</v>
      </c>
    </row>
    <row r="424" spans="1:9" ht="30" x14ac:dyDescent="0.25">
      <c r="A424" s="20" t="s">
        <v>820</v>
      </c>
      <c r="B424" s="23" t="s">
        <v>1338</v>
      </c>
      <c r="C424" s="27" t="s">
        <v>1374</v>
      </c>
      <c r="D424" s="20" t="s">
        <v>144</v>
      </c>
      <c r="E424" s="20" t="s">
        <v>990</v>
      </c>
      <c r="F424" s="20" t="s">
        <v>1232</v>
      </c>
      <c r="G424" s="9" t="str">
        <f t="shared" si="44"/>
        <v>Stdnt Aid Athl Grad Asst/Mgrs</v>
      </c>
      <c r="H424" t="str">
        <f t="shared" si="45"/>
        <v>Major</v>
      </c>
      <c r="I424" s="4" t="str">
        <f t="shared" si="46"/>
        <v>742220</v>
      </c>
    </row>
    <row r="425" spans="1:9" ht="30" x14ac:dyDescent="0.25">
      <c r="A425" s="20" t="s">
        <v>797</v>
      </c>
      <c r="B425" s="23" t="s">
        <v>798</v>
      </c>
      <c r="C425" s="32" t="s">
        <v>1059</v>
      </c>
      <c r="D425" s="20" t="s">
        <v>144</v>
      </c>
      <c r="E425" s="20" t="s">
        <v>990</v>
      </c>
      <c r="F425" s="20" t="s">
        <v>1232</v>
      </c>
      <c r="G425" s="9" t="str">
        <f t="shared" si="44"/>
        <v>Stdnt Aid Athl Holiday Disb</v>
      </c>
      <c r="H425" t="str">
        <f t="shared" si="45"/>
        <v>Major</v>
      </c>
      <c r="I425" s="4" t="str">
        <f t="shared" si="46"/>
        <v>742206</v>
      </c>
    </row>
    <row r="426" spans="1:9" ht="30" x14ac:dyDescent="0.25">
      <c r="A426" s="20" t="s">
        <v>824</v>
      </c>
      <c r="B426" s="23" t="s">
        <v>825</v>
      </c>
      <c r="C426" s="21" t="s">
        <v>826</v>
      </c>
      <c r="D426" s="20" t="s">
        <v>144</v>
      </c>
      <c r="E426" s="20" t="s">
        <v>990</v>
      </c>
      <c r="F426" s="20" t="s">
        <v>1232</v>
      </c>
      <c r="G426" s="9" t="str">
        <f t="shared" si="44"/>
        <v>Stdnt Aid Athl Opprtnity Fd</v>
      </c>
      <c r="H426" t="str">
        <f t="shared" si="45"/>
        <v>Major</v>
      </c>
      <c r="I426" s="4" t="str">
        <f t="shared" si="46"/>
        <v>742222</v>
      </c>
    </row>
    <row r="427" spans="1:9" ht="30" x14ac:dyDescent="0.25">
      <c r="A427" s="20" t="s">
        <v>821</v>
      </c>
      <c r="B427" s="23" t="s">
        <v>822</v>
      </c>
      <c r="C427" s="21" t="s">
        <v>823</v>
      </c>
      <c r="D427" s="20" t="s">
        <v>144</v>
      </c>
      <c r="E427" s="20" t="s">
        <v>990</v>
      </c>
      <c r="F427" s="20" t="s">
        <v>1232</v>
      </c>
      <c r="G427" s="9" t="str">
        <f t="shared" si="44"/>
        <v>Stdnt Aid Athl Spcl Asst Fd</v>
      </c>
      <c r="H427" t="str">
        <f t="shared" si="45"/>
        <v>Major</v>
      </c>
      <c r="I427" s="4" t="str">
        <f t="shared" si="46"/>
        <v>742221</v>
      </c>
    </row>
    <row r="428" spans="1:9" ht="30" x14ac:dyDescent="0.25">
      <c r="A428" s="20" t="s">
        <v>794</v>
      </c>
      <c r="B428" s="23" t="s">
        <v>795</v>
      </c>
      <c r="C428" s="21" t="s">
        <v>796</v>
      </c>
      <c r="D428" s="20" t="s">
        <v>144</v>
      </c>
      <c r="E428" s="20" t="s">
        <v>990</v>
      </c>
      <c r="F428" s="20" t="s">
        <v>1232</v>
      </c>
      <c r="G428" s="9" t="str">
        <f t="shared" si="44"/>
        <v>Stdnt Aid Books Fall/Spring</v>
      </c>
      <c r="H428" t="str">
        <f t="shared" si="45"/>
        <v>Major</v>
      </c>
      <c r="I428" s="4" t="str">
        <f t="shared" si="46"/>
        <v>742205</v>
      </c>
    </row>
    <row r="429" spans="1:9" x14ac:dyDescent="0.25">
      <c r="A429" s="20" t="s">
        <v>816</v>
      </c>
      <c r="B429" s="23" t="s">
        <v>817</v>
      </c>
      <c r="C429" s="21" t="s">
        <v>818</v>
      </c>
      <c r="D429" s="20" t="s">
        <v>144</v>
      </c>
      <c r="E429" s="20" t="s">
        <v>990</v>
      </c>
      <c r="F429" s="20" t="s">
        <v>1232</v>
      </c>
      <c r="G429" s="9" t="str">
        <f t="shared" si="44"/>
        <v>Stdnt Aid Books Summer</v>
      </c>
      <c r="H429" t="str">
        <f t="shared" si="45"/>
        <v>Major</v>
      </c>
      <c r="I429" s="4" t="str">
        <f t="shared" si="46"/>
        <v>742219</v>
      </c>
    </row>
    <row r="430" spans="1:9" ht="30" x14ac:dyDescent="0.25">
      <c r="A430" s="20" t="s">
        <v>799</v>
      </c>
      <c r="B430" s="23" t="s">
        <v>800</v>
      </c>
      <c r="C430" s="32" t="s">
        <v>1365</v>
      </c>
      <c r="D430" s="20" t="s">
        <v>144</v>
      </c>
      <c r="E430" s="20" t="s">
        <v>990</v>
      </c>
      <c r="F430" s="20" t="s">
        <v>1232</v>
      </c>
      <c r="G430" s="9" t="str">
        <f t="shared" si="44"/>
        <v>Stdnt Aid Cancel/Reimburse</v>
      </c>
      <c r="H430" t="str">
        <f t="shared" si="45"/>
        <v>Major</v>
      </c>
      <c r="I430" s="4" t="str">
        <f t="shared" si="46"/>
        <v>742207</v>
      </c>
    </row>
    <row r="431" spans="1:9" x14ac:dyDescent="0.25">
      <c r="A431" s="20" t="s">
        <v>1096</v>
      </c>
      <c r="B431" s="26" t="s">
        <v>1097</v>
      </c>
      <c r="C431" s="40" t="s">
        <v>1366</v>
      </c>
      <c r="D431" s="20" t="s">
        <v>144</v>
      </c>
      <c r="E431" s="20" t="s">
        <v>990</v>
      </c>
      <c r="F431" s="20" t="s">
        <v>1232</v>
      </c>
      <c r="G431" s="9" t="str">
        <f t="shared" si="44"/>
        <v>Stdnt Aid Cost of Attendance</v>
      </c>
      <c r="H431" t="str">
        <f t="shared" si="45"/>
        <v>Major</v>
      </c>
      <c r="I431" s="4" t="str">
        <f t="shared" si="46"/>
        <v>742224</v>
      </c>
    </row>
    <row r="432" spans="1:9" ht="60" x14ac:dyDescent="0.25">
      <c r="A432" s="20" t="s">
        <v>697</v>
      </c>
      <c r="B432" s="29" t="s">
        <v>1362</v>
      </c>
      <c r="C432" s="27" t="s">
        <v>1385</v>
      </c>
      <c r="D432" s="20" t="s">
        <v>144</v>
      </c>
      <c r="E432" s="20" t="s">
        <v>990</v>
      </c>
      <c r="F432" s="20" t="s">
        <v>1232</v>
      </c>
      <c r="G432" s="9" t="str">
        <f t="shared" si="44"/>
        <v>Stdnt Aid Dept Hlth Insurance</v>
      </c>
      <c r="H432" t="str">
        <f t="shared" si="45"/>
        <v>Major</v>
      </c>
      <c r="I432" s="4" t="str">
        <f t="shared" si="46"/>
        <v>741580</v>
      </c>
    </row>
    <row r="433" spans="1:9" ht="60" x14ac:dyDescent="0.25">
      <c r="A433" s="20" t="s">
        <v>763</v>
      </c>
      <c r="B433" s="30" t="s">
        <v>1361</v>
      </c>
      <c r="C433" s="50" t="s">
        <v>1384</v>
      </c>
      <c r="D433" s="20" t="s">
        <v>144</v>
      </c>
      <c r="E433" s="20" t="s">
        <v>990</v>
      </c>
      <c r="F433" s="20" t="s">
        <v>1232</v>
      </c>
      <c r="G433" s="9" t="str">
        <f t="shared" si="44"/>
        <v>Stdnt Aid Dept Other</v>
      </c>
      <c r="H433" t="str">
        <f t="shared" si="45"/>
        <v>Major</v>
      </c>
      <c r="I433" s="4" t="str">
        <f t="shared" si="46"/>
        <v>741958</v>
      </c>
    </row>
    <row r="434" spans="1:9" ht="75" x14ac:dyDescent="0.25">
      <c r="A434" s="25" t="s">
        <v>1363</v>
      </c>
      <c r="B434" s="30" t="s">
        <v>1386</v>
      </c>
      <c r="C434" s="27" t="s">
        <v>1383</v>
      </c>
      <c r="D434" s="25" t="s">
        <v>144</v>
      </c>
      <c r="E434" s="25" t="s">
        <v>990</v>
      </c>
      <c r="F434" s="25" t="s">
        <v>1232</v>
      </c>
      <c r="G434" s="9"/>
      <c r="H434"/>
    </row>
    <row r="435" spans="1:9" x14ac:dyDescent="0.25">
      <c r="A435" s="20" t="s">
        <v>209</v>
      </c>
      <c r="B435" s="26" t="s">
        <v>210</v>
      </c>
      <c r="C435" s="28" t="s">
        <v>1367</v>
      </c>
      <c r="D435" s="20" t="s">
        <v>144</v>
      </c>
      <c r="E435" s="34" t="s">
        <v>1342</v>
      </c>
      <c r="F435" s="34" t="s">
        <v>986</v>
      </c>
      <c r="G435" s="9" t="str">
        <f t="shared" ref="G435:G451" si="47">IF(LEFT(C435,6)="Recomm",VLOOKUP(I435,A:B,2,FALSE),B435)</f>
        <v>Stdnt Aid Differntl Need Based</v>
      </c>
      <c r="H435" t="str">
        <f t="shared" ref="H435:H451" si="48">IF(LEFT(C435,6)="Recomm","Minor","Major")</f>
        <v>Major</v>
      </c>
      <c r="I435" s="4" t="str">
        <f t="shared" ref="I435:I451" si="49">IF(H435="Major",A435,RIGHT(C435,6))</f>
        <v>730811</v>
      </c>
    </row>
    <row r="436" spans="1:9" ht="30" x14ac:dyDescent="0.25">
      <c r="A436" s="20" t="s">
        <v>835</v>
      </c>
      <c r="B436" s="26" t="s">
        <v>836</v>
      </c>
      <c r="C436" s="32" t="s">
        <v>1368</v>
      </c>
      <c r="D436" s="20" t="s">
        <v>144</v>
      </c>
      <c r="E436" s="20" t="s">
        <v>990</v>
      </c>
      <c r="F436" s="20" t="s">
        <v>1232</v>
      </c>
      <c r="G436" s="9" t="str">
        <f t="shared" si="47"/>
        <v>Stdnt Aid Discounts</v>
      </c>
      <c r="H436" t="str">
        <f t="shared" si="48"/>
        <v>Major</v>
      </c>
      <c r="I436" s="4" t="str">
        <f t="shared" si="49"/>
        <v>742291</v>
      </c>
    </row>
    <row r="437" spans="1:9" x14ac:dyDescent="0.25">
      <c r="A437" s="20" t="s">
        <v>1328</v>
      </c>
      <c r="B437" s="23" t="s">
        <v>1332</v>
      </c>
      <c r="C437" s="27" t="s">
        <v>1369</v>
      </c>
      <c r="D437" s="20" t="s">
        <v>8</v>
      </c>
      <c r="E437" s="20" t="s">
        <v>990</v>
      </c>
      <c r="F437" s="20" t="s">
        <v>1232</v>
      </c>
      <c r="G437" s="9" t="str">
        <f t="shared" si="47"/>
        <v>Stdnt Aid Emergency Relief</v>
      </c>
      <c r="H437" t="str">
        <f t="shared" si="48"/>
        <v>Major</v>
      </c>
      <c r="I437" s="4" t="str">
        <f t="shared" si="49"/>
        <v>742129</v>
      </c>
    </row>
    <row r="438" spans="1:9" x14ac:dyDescent="0.25">
      <c r="A438" s="20" t="s">
        <v>216</v>
      </c>
      <c r="B438" s="26" t="s">
        <v>217</v>
      </c>
      <c r="C438" s="21" t="s">
        <v>218</v>
      </c>
      <c r="D438" s="20" t="s">
        <v>144</v>
      </c>
      <c r="E438" s="34" t="s">
        <v>1342</v>
      </c>
      <c r="F438" s="34" t="s">
        <v>989</v>
      </c>
      <c r="G438" s="9" t="str">
        <f t="shared" si="47"/>
        <v>Stdnt Aid Fellowship V Hawkins</v>
      </c>
      <c r="H438" t="str">
        <f t="shared" si="48"/>
        <v>Major</v>
      </c>
      <c r="I438" s="4" t="str">
        <f t="shared" si="49"/>
        <v>730881</v>
      </c>
    </row>
    <row r="439" spans="1:9" x14ac:dyDescent="0.25">
      <c r="A439" s="20" t="s">
        <v>827</v>
      </c>
      <c r="B439" s="26" t="s">
        <v>828</v>
      </c>
      <c r="C439" s="21" t="s">
        <v>829</v>
      </c>
      <c r="D439" s="20" t="s">
        <v>144</v>
      </c>
      <c r="E439" s="20" t="s">
        <v>990</v>
      </c>
      <c r="F439" s="20" t="s">
        <v>1232</v>
      </c>
      <c r="G439" s="9" t="str">
        <f t="shared" si="47"/>
        <v>Stdnt Aid Food Services</v>
      </c>
      <c r="H439" t="str">
        <f t="shared" si="48"/>
        <v>Major</v>
      </c>
      <c r="I439" s="4" t="str">
        <f t="shared" si="49"/>
        <v>742223</v>
      </c>
    </row>
    <row r="440" spans="1:9" ht="45" x14ac:dyDescent="0.25">
      <c r="A440" s="20" t="s">
        <v>831</v>
      </c>
      <c r="B440" s="26" t="s">
        <v>832</v>
      </c>
      <c r="C440" s="27" t="s">
        <v>1370</v>
      </c>
      <c r="D440" s="20" t="s">
        <v>144</v>
      </c>
      <c r="E440" s="20" t="s">
        <v>990</v>
      </c>
      <c r="F440" s="20" t="s">
        <v>1232</v>
      </c>
      <c r="G440" s="9" t="str">
        <f t="shared" si="47"/>
        <v>Stdnt Aid Foreign</v>
      </c>
      <c r="H440" t="str">
        <f t="shared" si="48"/>
        <v>Major</v>
      </c>
      <c r="I440" s="4" t="str">
        <f t="shared" si="49"/>
        <v>742240</v>
      </c>
    </row>
    <row r="441" spans="1:9" ht="105" x14ac:dyDescent="0.25">
      <c r="A441" s="20" t="s">
        <v>785</v>
      </c>
      <c r="B441" s="26" t="s">
        <v>786</v>
      </c>
      <c r="C441" s="24" t="s">
        <v>1364</v>
      </c>
      <c r="D441" s="20" t="s">
        <v>144</v>
      </c>
      <c r="E441" s="20" t="s">
        <v>990</v>
      </c>
      <c r="F441" s="20" t="s">
        <v>1232</v>
      </c>
      <c r="G441" s="9" t="str">
        <f t="shared" si="47"/>
        <v>Stdnt Aid Other</v>
      </c>
      <c r="H441" t="str">
        <f t="shared" si="48"/>
        <v>Major</v>
      </c>
      <c r="I441" s="4" t="str">
        <f t="shared" si="49"/>
        <v>742201</v>
      </c>
    </row>
    <row r="442" spans="1:9" ht="30" x14ac:dyDescent="0.25">
      <c r="A442" s="20" t="s">
        <v>812</v>
      </c>
      <c r="B442" s="26" t="s">
        <v>813</v>
      </c>
      <c r="C442" s="21" t="s">
        <v>814</v>
      </c>
      <c r="D442" s="20" t="s">
        <v>144</v>
      </c>
      <c r="E442" s="20" t="s">
        <v>990</v>
      </c>
      <c r="F442" s="20" t="s">
        <v>1232</v>
      </c>
      <c r="G442" s="9" t="str">
        <f t="shared" si="47"/>
        <v>Stdnt Aid Room &amp; Board Summer</v>
      </c>
      <c r="H442" t="str">
        <f t="shared" si="48"/>
        <v>Major</v>
      </c>
      <c r="I442" s="4" t="str">
        <f t="shared" si="49"/>
        <v>742218</v>
      </c>
    </row>
    <row r="443" spans="1:9" ht="30" x14ac:dyDescent="0.25">
      <c r="A443" s="20" t="s">
        <v>791</v>
      </c>
      <c r="B443" s="26" t="s">
        <v>792</v>
      </c>
      <c r="C443" s="21" t="s">
        <v>793</v>
      </c>
      <c r="D443" s="20" t="s">
        <v>144</v>
      </c>
      <c r="E443" s="20" t="s">
        <v>990</v>
      </c>
      <c r="F443" s="20" t="s">
        <v>1232</v>
      </c>
      <c r="G443" s="9" t="str">
        <f t="shared" si="47"/>
        <v>Stdnt Aid Room &amp; Brd Fall/Spr</v>
      </c>
      <c r="H443" t="str">
        <f t="shared" si="48"/>
        <v>Major</v>
      </c>
      <c r="I443" s="4" t="str">
        <f t="shared" si="49"/>
        <v>742204</v>
      </c>
    </row>
    <row r="444" spans="1:9" x14ac:dyDescent="0.25">
      <c r="A444" s="20" t="s">
        <v>833</v>
      </c>
      <c r="B444" s="26" t="s">
        <v>834</v>
      </c>
      <c r="C444" s="32" t="s">
        <v>1371</v>
      </c>
      <c r="D444" s="20" t="s">
        <v>144</v>
      </c>
      <c r="E444" s="20" t="s">
        <v>990</v>
      </c>
      <c r="F444" s="20" t="s">
        <v>1232</v>
      </c>
      <c r="G444" s="9" t="str">
        <f t="shared" si="47"/>
        <v>Stdnt Aid Scholrship Allowance</v>
      </c>
      <c r="H444" t="str">
        <f t="shared" si="48"/>
        <v>Major</v>
      </c>
      <c r="I444" s="4" t="str">
        <f t="shared" si="49"/>
        <v>742290</v>
      </c>
    </row>
    <row r="445" spans="1:9" ht="30" x14ac:dyDescent="0.25">
      <c r="A445" s="20" t="s">
        <v>213</v>
      </c>
      <c r="B445" s="26" t="s">
        <v>214</v>
      </c>
      <c r="C445" s="21" t="s">
        <v>215</v>
      </c>
      <c r="D445" s="20" t="s">
        <v>144</v>
      </c>
      <c r="E445" s="34" t="s">
        <v>1342</v>
      </c>
      <c r="F445" s="34" t="s">
        <v>988</v>
      </c>
      <c r="G445" s="9" t="str">
        <f t="shared" si="47"/>
        <v>Stdnt Aid STARS Awards</v>
      </c>
      <c r="H445" t="str">
        <f t="shared" si="48"/>
        <v>Major</v>
      </c>
      <c r="I445" s="4" t="str">
        <f t="shared" si="49"/>
        <v>730861</v>
      </c>
    </row>
    <row r="446" spans="1:9" x14ac:dyDescent="0.25">
      <c r="A446" s="20" t="s">
        <v>207</v>
      </c>
      <c r="B446" s="23" t="s">
        <v>208</v>
      </c>
      <c r="C446" s="40" t="s">
        <v>1372</v>
      </c>
      <c r="D446" s="20" t="s">
        <v>144</v>
      </c>
      <c r="E446" s="34" t="s">
        <v>1342</v>
      </c>
      <c r="F446" s="34" t="s">
        <v>985</v>
      </c>
      <c r="G446" s="9" t="str">
        <f t="shared" si="47"/>
        <v>Stdnt Aid State Appropriations</v>
      </c>
      <c r="H446" t="str">
        <f t="shared" si="48"/>
        <v>Major</v>
      </c>
      <c r="I446" s="4" t="str">
        <f t="shared" si="49"/>
        <v>730801</v>
      </c>
    </row>
    <row r="447" spans="1:9" s="11" customFormat="1" x14ac:dyDescent="0.25">
      <c r="A447" s="20" t="s">
        <v>778</v>
      </c>
      <c r="B447" s="26" t="s">
        <v>779</v>
      </c>
      <c r="C447" s="21" t="s">
        <v>780</v>
      </c>
      <c r="D447" s="20" t="s">
        <v>144</v>
      </c>
      <c r="E447" s="20" t="s">
        <v>990</v>
      </c>
      <c r="F447" s="20" t="s">
        <v>1232</v>
      </c>
      <c r="G447" s="9" t="str">
        <f t="shared" si="47"/>
        <v>Stdnt Aid Wvr Grad In St</v>
      </c>
      <c r="H447" t="str">
        <f t="shared" si="48"/>
        <v>Major</v>
      </c>
      <c r="I447" s="4" t="str">
        <f t="shared" si="49"/>
        <v>742101</v>
      </c>
    </row>
    <row r="448" spans="1:9" x14ac:dyDescent="0.25">
      <c r="A448" s="20" t="s">
        <v>781</v>
      </c>
      <c r="B448" s="26" t="s">
        <v>782</v>
      </c>
      <c r="C448" s="21" t="s">
        <v>783</v>
      </c>
      <c r="D448" s="20" t="s">
        <v>144</v>
      </c>
      <c r="E448" s="20" t="s">
        <v>990</v>
      </c>
      <c r="F448" s="20" t="s">
        <v>1232</v>
      </c>
      <c r="G448" s="9" t="str">
        <f t="shared" si="47"/>
        <v>Stdnt Aid Wvr Grad Out of St</v>
      </c>
      <c r="H448" t="str">
        <f t="shared" si="48"/>
        <v>Major</v>
      </c>
      <c r="I448" s="4" t="str">
        <f t="shared" si="49"/>
        <v>742102</v>
      </c>
    </row>
    <row r="449" spans="1:9" x14ac:dyDescent="0.25">
      <c r="A449" s="20" t="s">
        <v>211</v>
      </c>
      <c r="B449" s="23" t="s">
        <v>212</v>
      </c>
      <c r="C449" s="28" t="s">
        <v>1373</v>
      </c>
      <c r="D449" s="20" t="s">
        <v>144</v>
      </c>
      <c r="E449" s="34" t="s">
        <v>1342</v>
      </c>
      <c r="F449" s="34" t="s">
        <v>987</v>
      </c>
      <c r="G449" s="9" t="str">
        <f t="shared" si="47"/>
        <v>Stdnt Aid Wvr State Approp</v>
      </c>
      <c r="H449" t="str">
        <f t="shared" si="48"/>
        <v>Major</v>
      </c>
      <c r="I449" s="4" t="str">
        <f t="shared" si="49"/>
        <v>730832</v>
      </c>
    </row>
    <row r="450" spans="1:9" x14ac:dyDescent="0.25">
      <c r="A450" s="20" t="s">
        <v>805</v>
      </c>
      <c r="B450" s="26" t="s">
        <v>806</v>
      </c>
      <c r="C450" s="21" t="s">
        <v>807</v>
      </c>
      <c r="D450" s="20" t="s">
        <v>144</v>
      </c>
      <c r="E450" s="20" t="s">
        <v>990</v>
      </c>
      <c r="F450" s="20" t="s">
        <v>1232</v>
      </c>
      <c r="G450" s="9" t="str">
        <f t="shared" si="47"/>
        <v>Stdnt Aid Wvr Undgrd Out of St</v>
      </c>
      <c r="H450" t="str">
        <f t="shared" si="48"/>
        <v>Major</v>
      </c>
      <c r="I450" s="4" t="str">
        <f t="shared" si="49"/>
        <v>742213</v>
      </c>
    </row>
    <row r="451" spans="1:9" ht="60" x14ac:dyDescent="0.25">
      <c r="A451" s="20" t="s">
        <v>373</v>
      </c>
      <c r="B451" s="26" t="s">
        <v>374</v>
      </c>
      <c r="C451" s="21" t="s">
        <v>375</v>
      </c>
      <c r="D451" s="20" t="s">
        <v>144</v>
      </c>
      <c r="E451" s="20" t="s">
        <v>990</v>
      </c>
      <c r="F451" s="20" t="s">
        <v>1254</v>
      </c>
      <c r="G451" s="9" t="str">
        <f t="shared" si="47"/>
        <v>SubRecipient Excl MTDC</v>
      </c>
      <c r="H451" t="str">
        <f t="shared" si="48"/>
        <v>Major</v>
      </c>
      <c r="I451" s="4" t="str">
        <f t="shared" si="49"/>
        <v>740452</v>
      </c>
    </row>
    <row r="452" spans="1:9" ht="60" x14ac:dyDescent="0.25">
      <c r="A452" s="20" t="s">
        <v>1556</v>
      </c>
      <c r="B452" s="23" t="s">
        <v>1557</v>
      </c>
      <c r="C452" s="27" t="s">
        <v>1562</v>
      </c>
      <c r="D452" s="25" t="s">
        <v>144</v>
      </c>
      <c r="E452" s="20" t="s">
        <v>990</v>
      </c>
      <c r="F452" s="25" t="s">
        <v>1254</v>
      </c>
      <c r="G452" s="9"/>
      <c r="H452"/>
    </row>
    <row r="453" spans="1:9" ht="60" x14ac:dyDescent="0.25">
      <c r="A453" s="20" t="s">
        <v>370</v>
      </c>
      <c r="B453" s="26" t="s">
        <v>371</v>
      </c>
      <c r="C453" s="21" t="s">
        <v>372</v>
      </c>
      <c r="D453" s="20" t="s">
        <v>144</v>
      </c>
      <c r="E453" s="20" t="s">
        <v>990</v>
      </c>
      <c r="F453" s="20" t="s">
        <v>1254</v>
      </c>
      <c r="G453" s="9" t="str">
        <f>IF(LEFT(C453,6)="Recomm",VLOOKUP(I453,A:B,2,FALSE),B453)</f>
        <v>SubRecipient Incl MTDC</v>
      </c>
      <c r="H453" t="str">
        <f>IF(LEFT(C453,6)="Recomm","Minor","Major")</f>
        <v>Major</v>
      </c>
      <c r="I453" s="4" t="str">
        <f>IF(H453="Major",A453,RIGHT(C453,6))</f>
        <v>740451</v>
      </c>
    </row>
    <row r="454" spans="1:9" ht="60" x14ac:dyDescent="0.25">
      <c r="A454" s="20" t="s">
        <v>1554</v>
      </c>
      <c r="B454" s="23" t="s">
        <v>1555</v>
      </c>
      <c r="C454" s="27" t="s">
        <v>1563</v>
      </c>
      <c r="D454" s="25" t="s">
        <v>144</v>
      </c>
      <c r="E454" s="20" t="s">
        <v>990</v>
      </c>
      <c r="F454" s="25" t="s">
        <v>1254</v>
      </c>
      <c r="G454" s="9"/>
      <c r="H454"/>
    </row>
    <row r="455" spans="1:9" ht="75" x14ac:dyDescent="0.25">
      <c r="A455" s="20" t="s">
        <v>376</v>
      </c>
      <c r="B455" s="26" t="s">
        <v>377</v>
      </c>
      <c r="C455" s="22" t="s">
        <v>378</v>
      </c>
      <c r="D455" s="20" t="s">
        <v>144</v>
      </c>
      <c r="E455" s="20" t="s">
        <v>990</v>
      </c>
      <c r="F455" s="20" t="s">
        <v>1254</v>
      </c>
      <c r="G455" s="9" t="str">
        <f t="shared" ref="G455:G486" si="50">IF(LEFT(C455,6)="Recomm",VLOOKUP(I455,A:B,2,FALSE),B455)</f>
        <v>SubRecipient Incl MTDC FA Wavd</v>
      </c>
      <c r="H455" t="str">
        <f t="shared" ref="H455:H501" si="51">IF(LEFT(C455,6)="Recomm","Minor","Major")</f>
        <v>Major</v>
      </c>
      <c r="I455" s="4" t="str">
        <f t="shared" ref="I455:I486" si="52">IF(H455="Major",A455,RIGHT(C455,6))</f>
        <v>740453</v>
      </c>
    </row>
    <row r="456" spans="1:9" ht="45" x14ac:dyDescent="0.25">
      <c r="A456" s="20" t="s">
        <v>734</v>
      </c>
      <c r="B456" s="26" t="s">
        <v>735</v>
      </c>
      <c r="C456" s="21" t="s">
        <v>736</v>
      </c>
      <c r="D456" s="20" t="s">
        <v>225</v>
      </c>
      <c r="E456" s="20" t="s">
        <v>990</v>
      </c>
      <c r="F456" s="20" t="s">
        <v>1230</v>
      </c>
      <c r="G456" s="9" t="str">
        <f t="shared" si="50"/>
        <v>Subscriptions</v>
      </c>
      <c r="H456" t="str">
        <f t="shared" si="51"/>
        <v>Major</v>
      </c>
      <c r="I456" s="4" t="str">
        <f t="shared" si="52"/>
        <v>741910</v>
      </c>
    </row>
    <row r="457" spans="1:9" ht="60" x14ac:dyDescent="0.25">
      <c r="A457" s="20" t="s">
        <v>554</v>
      </c>
      <c r="B457" s="26" t="s">
        <v>555</v>
      </c>
      <c r="C457" s="24" t="s">
        <v>1569</v>
      </c>
      <c r="D457" s="20" t="s">
        <v>144</v>
      </c>
      <c r="E457" s="20" t="s">
        <v>990</v>
      </c>
      <c r="F457" s="20" t="s">
        <v>1235</v>
      </c>
      <c r="G457" s="9" t="str">
        <f t="shared" si="50"/>
        <v>Supplies Audio/Visual</v>
      </c>
      <c r="H457" t="str">
        <f t="shared" si="51"/>
        <v>Major</v>
      </c>
      <c r="I457" s="4" t="str">
        <f t="shared" si="52"/>
        <v>741161</v>
      </c>
    </row>
    <row r="458" spans="1:9" ht="75" x14ac:dyDescent="0.25">
      <c r="A458" s="20" t="s">
        <v>574</v>
      </c>
      <c r="B458" s="26" t="s">
        <v>575</v>
      </c>
      <c r="C458" s="27" t="s">
        <v>1575</v>
      </c>
      <c r="D458" s="20" t="s">
        <v>225</v>
      </c>
      <c r="E458" s="20" t="s">
        <v>990</v>
      </c>
      <c r="F458" s="20" t="s">
        <v>1234</v>
      </c>
      <c r="G458" s="9" t="str">
        <f t="shared" si="50"/>
        <v>Supplies Educational</v>
      </c>
      <c r="H458" t="str">
        <f t="shared" si="51"/>
        <v>Major</v>
      </c>
      <c r="I458" s="4" t="str">
        <f t="shared" si="52"/>
        <v>741251</v>
      </c>
    </row>
    <row r="459" spans="1:9" ht="45" x14ac:dyDescent="0.25">
      <c r="A459" s="20" t="s">
        <v>623</v>
      </c>
      <c r="B459" s="26" t="s">
        <v>624</v>
      </c>
      <c r="C459" s="22" t="s">
        <v>625</v>
      </c>
      <c r="D459" s="20" t="s">
        <v>225</v>
      </c>
      <c r="E459" s="20" t="s">
        <v>990</v>
      </c>
      <c r="F459" s="20" t="s">
        <v>1235</v>
      </c>
      <c r="G459" s="9" t="str">
        <f t="shared" si="50"/>
        <v>Supplies Janitorial</v>
      </c>
      <c r="H459" t="str">
        <f t="shared" si="51"/>
        <v>Major</v>
      </c>
      <c r="I459" s="4" t="str">
        <f t="shared" si="52"/>
        <v>741372</v>
      </c>
    </row>
    <row r="460" spans="1:9" ht="45" x14ac:dyDescent="0.25">
      <c r="A460" s="20" t="s">
        <v>587</v>
      </c>
      <c r="B460" s="26" t="s">
        <v>588</v>
      </c>
      <c r="C460" s="22" t="s">
        <v>589</v>
      </c>
      <c r="D460" s="20" t="s">
        <v>225</v>
      </c>
      <c r="E460" s="20" t="s">
        <v>990</v>
      </c>
      <c r="F460" s="20" t="s">
        <v>1235</v>
      </c>
      <c r="G460" s="9" t="str">
        <f t="shared" si="50"/>
        <v>Supplies Lab/Medical Animal</v>
      </c>
      <c r="H460" t="str">
        <f t="shared" si="51"/>
        <v>Major</v>
      </c>
      <c r="I460" s="4" t="str">
        <f t="shared" si="52"/>
        <v>741282</v>
      </c>
    </row>
    <row r="461" spans="1:9" ht="45" x14ac:dyDescent="0.25">
      <c r="A461" s="20" t="s">
        <v>582</v>
      </c>
      <c r="B461" s="26" t="s">
        <v>583</v>
      </c>
      <c r="C461" s="22" t="s">
        <v>584</v>
      </c>
      <c r="D461" s="20" t="s">
        <v>225</v>
      </c>
      <c r="E461" s="20" t="s">
        <v>990</v>
      </c>
      <c r="F461" s="20" t="s">
        <v>1235</v>
      </c>
      <c r="G461" s="9" t="str">
        <f t="shared" si="50"/>
        <v>Supplies Lab/Medical Drugs</v>
      </c>
      <c r="H461" t="str">
        <f t="shared" si="51"/>
        <v>Major</v>
      </c>
      <c r="I461" s="4" t="str">
        <f t="shared" si="52"/>
        <v>741272</v>
      </c>
    </row>
    <row r="462" spans="1:9" ht="60" x14ac:dyDescent="0.25">
      <c r="A462" s="20" t="s">
        <v>636</v>
      </c>
      <c r="B462" s="26" t="s">
        <v>637</v>
      </c>
      <c r="C462" s="22" t="s">
        <v>638</v>
      </c>
      <c r="D462" s="20" t="s">
        <v>225</v>
      </c>
      <c r="E462" s="20" t="s">
        <v>990</v>
      </c>
      <c r="F462" s="20" t="s">
        <v>1235</v>
      </c>
      <c r="G462" s="9" t="str">
        <f t="shared" si="50"/>
        <v>Supplies Lab/Medical Gas/Chem</v>
      </c>
      <c r="H462" t="str">
        <f t="shared" si="51"/>
        <v>Major</v>
      </c>
      <c r="I462" s="4" t="str">
        <f t="shared" si="52"/>
        <v>741385</v>
      </c>
    </row>
    <row r="463" spans="1:9" ht="75" x14ac:dyDescent="0.25">
      <c r="A463" s="20" t="s">
        <v>579</v>
      </c>
      <c r="B463" s="26" t="s">
        <v>580</v>
      </c>
      <c r="C463" s="22" t="s">
        <v>581</v>
      </c>
      <c r="D463" s="20" t="s">
        <v>225</v>
      </c>
      <c r="E463" s="20" t="s">
        <v>990</v>
      </c>
      <c r="F463" s="20" t="s">
        <v>1235</v>
      </c>
      <c r="G463" s="9" t="str">
        <f t="shared" si="50"/>
        <v>Supplies Lab/Medical Other</v>
      </c>
      <c r="H463" t="str">
        <f t="shared" si="51"/>
        <v>Major</v>
      </c>
      <c r="I463" s="4" t="str">
        <f t="shared" si="52"/>
        <v>741271</v>
      </c>
    </row>
    <row r="464" spans="1:9" ht="60" x14ac:dyDescent="0.25">
      <c r="A464" s="20" t="s">
        <v>585</v>
      </c>
      <c r="B464" s="26" t="s">
        <v>586</v>
      </c>
      <c r="C464" s="24" t="s">
        <v>1577</v>
      </c>
      <c r="D464" s="20" t="s">
        <v>225</v>
      </c>
      <c r="E464" s="20" t="s">
        <v>990</v>
      </c>
      <c r="F464" s="20" t="s">
        <v>1235</v>
      </c>
      <c r="G464" s="9" t="str">
        <f t="shared" si="50"/>
        <v>Supplies Landscaping</v>
      </c>
      <c r="H464" t="str">
        <f t="shared" si="51"/>
        <v>Major</v>
      </c>
      <c r="I464" s="4" t="str">
        <f t="shared" si="52"/>
        <v>741281</v>
      </c>
    </row>
    <row r="465" spans="1:9" ht="120" x14ac:dyDescent="0.25">
      <c r="A465" s="20" t="s">
        <v>628</v>
      </c>
      <c r="B465" s="26" t="s">
        <v>629</v>
      </c>
      <c r="C465" s="24" t="s">
        <v>1579</v>
      </c>
      <c r="D465" s="20" t="s">
        <v>225</v>
      </c>
      <c r="E465" s="20" t="s">
        <v>990</v>
      </c>
      <c r="F465" s="20" t="s">
        <v>1234</v>
      </c>
      <c r="G465" s="9" t="str">
        <f t="shared" si="50"/>
        <v>Supplies Maintenance</v>
      </c>
      <c r="H465" t="str">
        <f t="shared" si="51"/>
        <v>Major</v>
      </c>
      <c r="I465" s="4" t="str">
        <f t="shared" si="52"/>
        <v>741376</v>
      </c>
    </row>
    <row r="466" spans="1:9" ht="45" x14ac:dyDescent="0.25">
      <c r="A466" s="20" t="s">
        <v>655</v>
      </c>
      <c r="B466" s="23" t="s">
        <v>656</v>
      </c>
      <c r="C466" s="21" t="s">
        <v>657</v>
      </c>
      <c r="D466" s="20" t="s">
        <v>144</v>
      </c>
      <c r="E466" s="20" t="s">
        <v>990</v>
      </c>
      <c r="F466" s="20" t="s">
        <v>1234</v>
      </c>
      <c r="G466" s="9" t="str">
        <f t="shared" si="50"/>
        <v>Supplies Music/Theater</v>
      </c>
      <c r="H466" t="str">
        <f t="shared" si="51"/>
        <v>Major</v>
      </c>
      <c r="I466" s="4" t="str">
        <f t="shared" si="52"/>
        <v>741421</v>
      </c>
    </row>
    <row r="467" spans="1:9" ht="60" x14ac:dyDescent="0.25">
      <c r="A467" s="20" t="s">
        <v>535</v>
      </c>
      <c r="B467" s="26" t="s">
        <v>536</v>
      </c>
      <c r="C467" s="36" t="s">
        <v>537</v>
      </c>
      <c r="D467" s="20" t="s">
        <v>225</v>
      </c>
      <c r="E467" s="20" t="s">
        <v>990</v>
      </c>
      <c r="F467" s="20" t="s">
        <v>1235</v>
      </c>
      <c r="G467" s="9" t="str">
        <f t="shared" si="50"/>
        <v>Supplies Office</v>
      </c>
      <c r="H467" t="str">
        <f t="shared" si="51"/>
        <v>Major</v>
      </c>
      <c r="I467" s="4" t="str">
        <f t="shared" si="52"/>
        <v>741101</v>
      </c>
    </row>
    <row r="468" spans="1:9" ht="105" x14ac:dyDescent="0.25">
      <c r="A468" s="20" t="s">
        <v>652</v>
      </c>
      <c r="B468" s="23" t="s">
        <v>653</v>
      </c>
      <c r="C468" s="21" t="s">
        <v>654</v>
      </c>
      <c r="D468" s="20" t="s">
        <v>225</v>
      </c>
      <c r="E468" s="20" t="s">
        <v>990</v>
      </c>
      <c r="F468" s="20" t="s">
        <v>1235</v>
      </c>
      <c r="G468" s="9" t="str">
        <f t="shared" si="50"/>
        <v>Supplies Other</v>
      </c>
      <c r="H468" t="str">
        <f t="shared" si="51"/>
        <v>Major</v>
      </c>
      <c r="I468" s="4" t="str">
        <f t="shared" si="52"/>
        <v>741420</v>
      </c>
    </row>
    <row r="469" spans="1:9" ht="30" x14ac:dyDescent="0.25">
      <c r="A469" s="20" t="s">
        <v>538</v>
      </c>
      <c r="B469" s="26" t="s">
        <v>539</v>
      </c>
      <c r="C469" s="21" t="s">
        <v>540</v>
      </c>
      <c r="D469" s="20" t="s">
        <v>225</v>
      </c>
      <c r="E469" s="20" t="s">
        <v>990</v>
      </c>
      <c r="F469" s="20" t="s">
        <v>1235</v>
      </c>
      <c r="G469" s="9" t="str">
        <f t="shared" si="50"/>
        <v>Supplies Print/Copy</v>
      </c>
      <c r="H469" t="str">
        <f t="shared" si="51"/>
        <v>Major</v>
      </c>
      <c r="I469" s="4" t="str">
        <f t="shared" si="52"/>
        <v>741102</v>
      </c>
    </row>
    <row r="470" spans="1:9" ht="45" x14ac:dyDescent="0.25">
      <c r="A470" s="20" t="s">
        <v>297</v>
      </c>
      <c r="B470" s="26" t="s">
        <v>298</v>
      </c>
      <c r="C470" s="21" t="s">
        <v>299</v>
      </c>
      <c r="D470" s="20" t="s">
        <v>225</v>
      </c>
      <c r="E470" s="20" t="s">
        <v>990</v>
      </c>
      <c r="F470" s="20" t="s">
        <v>1228</v>
      </c>
      <c r="G470" s="9" t="str">
        <f t="shared" si="50"/>
        <v>Svcs Other Custodial/Janitor</v>
      </c>
      <c r="H470" t="str">
        <f t="shared" si="51"/>
        <v>Major</v>
      </c>
      <c r="I470" s="4" t="str">
        <f t="shared" si="52"/>
        <v>740262</v>
      </c>
    </row>
    <row r="471" spans="1:9" ht="45" x14ac:dyDescent="0.25">
      <c r="A471" s="20" t="s">
        <v>311</v>
      </c>
      <c r="B471" s="26" t="s">
        <v>312</v>
      </c>
      <c r="C471" s="22" t="s">
        <v>313</v>
      </c>
      <c r="D471" s="20" t="s">
        <v>225</v>
      </c>
      <c r="E471" s="20" t="s">
        <v>990</v>
      </c>
      <c r="F471" s="20" t="s">
        <v>1228</v>
      </c>
      <c r="G471" s="9" t="str">
        <f t="shared" si="50"/>
        <v>Svcs Other Landscaping</v>
      </c>
      <c r="H471" t="str">
        <f t="shared" si="51"/>
        <v>Major</v>
      </c>
      <c r="I471" s="4" t="str">
        <f t="shared" si="52"/>
        <v>740268</v>
      </c>
    </row>
    <row r="472" spans="1:9" ht="45" x14ac:dyDescent="0.25">
      <c r="A472" s="20" t="s">
        <v>300</v>
      </c>
      <c r="B472" s="26" t="s">
        <v>301</v>
      </c>
      <c r="C472" s="21" t="s">
        <v>302</v>
      </c>
      <c r="D472" s="20" t="s">
        <v>225</v>
      </c>
      <c r="E472" s="20" t="s">
        <v>990</v>
      </c>
      <c r="F472" s="20" t="s">
        <v>1228</v>
      </c>
      <c r="G472" s="9" t="str">
        <f t="shared" si="50"/>
        <v>Svcs Other Manual/Day Labor</v>
      </c>
      <c r="H472" t="str">
        <f t="shared" si="51"/>
        <v>Major</v>
      </c>
      <c r="I472" s="4" t="str">
        <f t="shared" si="52"/>
        <v>740263</v>
      </c>
    </row>
    <row r="473" spans="1:9" x14ac:dyDescent="0.25">
      <c r="A473" s="20" t="s">
        <v>222</v>
      </c>
      <c r="B473" s="23" t="s">
        <v>223</v>
      </c>
      <c r="C473" s="21" t="s">
        <v>224</v>
      </c>
      <c r="D473" s="20" t="s">
        <v>225</v>
      </c>
      <c r="E473" s="20" t="s">
        <v>990</v>
      </c>
      <c r="F473" s="20" t="s">
        <v>1228</v>
      </c>
      <c r="G473" s="9" t="str">
        <f t="shared" si="50"/>
        <v>Svcs Prof Accounting/Auditing</v>
      </c>
      <c r="H473" t="str">
        <f t="shared" si="51"/>
        <v>Major</v>
      </c>
      <c r="I473" s="4" t="str">
        <f t="shared" si="52"/>
        <v>740211</v>
      </c>
    </row>
    <row r="474" spans="1:9" x14ac:dyDescent="0.25">
      <c r="A474" s="20" t="s">
        <v>234</v>
      </c>
      <c r="B474" s="23" t="s">
        <v>235</v>
      </c>
      <c r="C474" s="21" t="s">
        <v>236</v>
      </c>
      <c r="D474" s="20" t="s">
        <v>225</v>
      </c>
      <c r="E474" s="20" t="s">
        <v>990</v>
      </c>
      <c r="F474" s="20" t="s">
        <v>1228</v>
      </c>
      <c r="G474" s="9" t="str">
        <f t="shared" si="50"/>
        <v>Svcs Prof Architecture</v>
      </c>
      <c r="H474" t="str">
        <f t="shared" si="51"/>
        <v>Major</v>
      </c>
      <c r="I474" s="4" t="str">
        <f t="shared" si="52"/>
        <v>740221</v>
      </c>
    </row>
    <row r="475" spans="1:9" ht="45" x14ac:dyDescent="0.25">
      <c r="A475" s="25" t="s">
        <v>1345</v>
      </c>
      <c r="B475" s="29" t="s">
        <v>1348</v>
      </c>
      <c r="C475" s="27" t="s">
        <v>1352</v>
      </c>
      <c r="D475" s="20" t="s">
        <v>8</v>
      </c>
      <c r="E475" s="20" t="s">
        <v>990</v>
      </c>
      <c r="F475" s="20" t="s">
        <v>1228</v>
      </c>
      <c r="G475" s="9" t="str">
        <f t="shared" si="50"/>
        <v>Svcs Prof Athl Event Security</v>
      </c>
      <c r="H475" t="str">
        <f t="shared" si="51"/>
        <v>Major</v>
      </c>
      <c r="I475" s="4" t="str">
        <f t="shared" si="52"/>
        <v>740228</v>
      </c>
    </row>
    <row r="476" spans="1:9" ht="30" x14ac:dyDescent="0.25">
      <c r="A476" s="25" t="s">
        <v>1346</v>
      </c>
      <c r="B476" s="29" t="s">
        <v>1349</v>
      </c>
      <c r="C476" s="27" t="s">
        <v>1353</v>
      </c>
      <c r="D476" s="20" t="s">
        <v>8</v>
      </c>
      <c r="E476" s="20" t="s">
        <v>990</v>
      </c>
      <c r="F476" s="20" t="s">
        <v>1228</v>
      </c>
      <c r="G476" s="9" t="str">
        <f t="shared" si="50"/>
        <v>Svcs Prof Athl Speaker/Consult</v>
      </c>
      <c r="H476" t="str">
        <f t="shared" si="51"/>
        <v>Major</v>
      </c>
      <c r="I476" s="4" t="str">
        <f t="shared" si="52"/>
        <v>740267</v>
      </c>
    </row>
    <row r="477" spans="1:9" ht="45" x14ac:dyDescent="0.25">
      <c r="A477" s="20" t="s">
        <v>305</v>
      </c>
      <c r="B477" s="26" t="s">
        <v>306</v>
      </c>
      <c r="C477" s="22" t="s">
        <v>307</v>
      </c>
      <c r="D477" s="20" t="s">
        <v>225</v>
      </c>
      <c r="E477" s="20" t="s">
        <v>990</v>
      </c>
      <c r="F477" s="20" t="s">
        <v>1228</v>
      </c>
      <c r="G477" s="9" t="str">
        <f t="shared" si="50"/>
        <v>Svcs Prof Audio/Visual</v>
      </c>
      <c r="H477" t="str">
        <f t="shared" si="51"/>
        <v>Major</v>
      </c>
      <c r="I477" s="4" t="str">
        <f t="shared" si="52"/>
        <v>740265</v>
      </c>
    </row>
    <row r="478" spans="1:9" ht="45" x14ac:dyDescent="0.25">
      <c r="A478" s="20" t="s">
        <v>240</v>
      </c>
      <c r="B478" s="23" t="s">
        <v>241</v>
      </c>
      <c r="C478" s="21" t="s">
        <v>242</v>
      </c>
      <c r="D478" s="20" t="s">
        <v>225</v>
      </c>
      <c r="E478" s="20" t="s">
        <v>990</v>
      </c>
      <c r="F478" s="20" t="s">
        <v>1228</v>
      </c>
      <c r="G478" s="9" t="str">
        <f t="shared" si="50"/>
        <v>Svcs Prof Constrct/Renovations</v>
      </c>
      <c r="H478" t="str">
        <f t="shared" si="51"/>
        <v>Major</v>
      </c>
      <c r="I478" s="4" t="str">
        <f t="shared" si="52"/>
        <v>740223</v>
      </c>
    </row>
    <row r="479" spans="1:9" ht="30" x14ac:dyDescent="0.25">
      <c r="A479" s="20" t="s">
        <v>237</v>
      </c>
      <c r="B479" s="26" t="s">
        <v>238</v>
      </c>
      <c r="C479" s="22" t="s">
        <v>239</v>
      </c>
      <c r="D479" s="20" t="s">
        <v>225</v>
      </c>
      <c r="E479" s="20" t="s">
        <v>990</v>
      </c>
      <c r="F479" s="20" t="s">
        <v>1228</v>
      </c>
      <c r="G479" s="9" t="str">
        <f t="shared" si="50"/>
        <v>Svcs Prof Engineering</v>
      </c>
      <c r="H479" t="str">
        <f t="shared" si="51"/>
        <v>Major</v>
      </c>
      <c r="I479" s="4" t="str">
        <f t="shared" si="52"/>
        <v>740222</v>
      </c>
    </row>
    <row r="480" spans="1:9" ht="60" x14ac:dyDescent="0.25">
      <c r="A480" s="20" t="s">
        <v>248</v>
      </c>
      <c r="B480" s="23" t="s">
        <v>249</v>
      </c>
      <c r="C480" s="28" t="s">
        <v>1012</v>
      </c>
      <c r="D480" s="20" t="s">
        <v>144</v>
      </c>
      <c r="E480" s="20" t="s">
        <v>990</v>
      </c>
      <c r="F480" s="20" t="s">
        <v>1228</v>
      </c>
      <c r="G480" s="9" t="str">
        <f t="shared" si="50"/>
        <v>Svcs Prof Excl MTDC</v>
      </c>
      <c r="H480" t="str">
        <f t="shared" si="51"/>
        <v>Major</v>
      </c>
      <c r="I480" s="4" t="str">
        <f t="shared" si="52"/>
        <v>740227</v>
      </c>
    </row>
    <row r="481" spans="1:9" ht="120" x14ac:dyDescent="0.25">
      <c r="A481" s="20" t="s">
        <v>322</v>
      </c>
      <c r="B481" s="26" t="s">
        <v>323</v>
      </c>
      <c r="C481" s="28" t="s">
        <v>1017</v>
      </c>
      <c r="D481" s="20" t="s">
        <v>144</v>
      </c>
      <c r="E481" s="20" t="s">
        <v>990</v>
      </c>
      <c r="F481" s="20" t="s">
        <v>1228</v>
      </c>
      <c r="G481" s="9" t="str">
        <f t="shared" si="50"/>
        <v>Svcs Prof Foreign</v>
      </c>
      <c r="H481" t="str">
        <f t="shared" si="51"/>
        <v>Major</v>
      </c>
      <c r="I481" s="4" t="str">
        <f t="shared" si="52"/>
        <v>740273</v>
      </c>
    </row>
    <row r="482" spans="1:9" ht="45" x14ac:dyDescent="0.25">
      <c r="A482" s="20" t="s">
        <v>286</v>
      </c>
      <c r="B482" s="26" t="s">
        <v>287</v>
      </c>
      <c r="C482" s="22" t="s">
        <v>288</v>
      </c>
      <c r="D482" s="20" t="s">
        <v>225</v>
      </c>
      <c r="E482" s="20" t="s">
        <v>990</v>
      </c>
      <c r="F482" s="20" t="s">
        <v>1228</v>
      </c>
      <c r="G482" s="9" t="str">
        <f t="shared" si="50"/>
        <v>Svcs Prof IT/Network</v>
      </c>
      <c r="H482" t="str">
        <f t="shared" si="51"/>
        <v>Major</v>
      </c>
      <c r="I482" s="4" t="str">
        <f t="shared" si="52"/>
        <v>740252</v>
      </c>
    </row>
    <row r="483" spans="1:9" ht="30" x14ac:dyDescent="0.25">
      <c r="A483" s="20" t="s">
        <v>264</v>
      </c>
      <c r="B483" s="23" t="s">
        <v>265</v>
      </c>
      <c r="C483" s="32" t="s">
        <v>1016</v>
      </c>
      <c r="D483" s="20" t="s">
        <v>144</v>
      </c>
      <c r="E483" s="20" t="s">
        <v>990</v>
      </c>
      <c r="F483" s="20" t="s">
        <v>1228</v>
      </c>
      <c r="G483" s="9" t="str">
        <f t="shared" si="50"/>
        <v>Svcs Prof Laser Lab</v>
      </c>
      <c r="H483" t="str">
        <f t="shared" si="51"/>
        <v>Major</v>
      </c>
      <c r="I483" s="4" t="str">
        <f t="shared" si="52"/>
        <v>740240</v>
      </c>
    </row>
    <row r="484" spans="1:9" ht="30" x14ac:dyDescent="0.25">
      <c r="A484" s="20" t="s">
        <v>289</v>
      </c>
      <c r="B484" s="23" t="s">
        <v>290</v>
      </c>
      <c r="C484" s="22" t="s">
        <v>291</v>
      </c>
      <c r="D484" s="20" t="s">
        <v>225</v>
      </c>
      <c r="E484" s="20" t="s">
        <v>990</v>
      </c>
      <c r="F484" s="20" t="s">
        <v>1228</v>
      </c>
      <c r="G484" s="9" t="str">
        <f t="shared" si="50"/>
        <v>Svcs Prof Legal</v>
      </c>
      <c r="H484" t="str">
        <f t="shared" si="51"/>
        <v>Major</v>
      </c>
      <c r="I484" s="4" t="str">
        <f t="shared" si="52"/>
        <v>740258</v>
      </c>
    </row>
    <row r="485" spans="1:9" ht="30" x14ac:dyDescent="0.25">
      <c r="A485" s="20" t="s">
        <v>308</v>
      </c>
      <c r="B485" s="23" t="s">
        <v>309</v>
      </c>
      <c r="C485" s="22" t="s">
        <v>310</v>
      </c>
      <c r="D485" s="20" t="s">
        <v>225</v>
      </c>
      <c r="E485" s="20" t="s">
        <v>990</v>
      </c>
      <c r="F485" s="20" t="s">
        <v>1228</v>
      </c>
      <c r="G485" s="9" t="str">
        <f t="shared" si="50"/>
        <v>Svcs Prof Live Performances</v>
      </c>
      <c r="H485" t="str">
        <f t="shared" si="51"/>
        <v>Major</v>
      </c>
      <c r="I485" s="4" t="str">
        <f t="shared" si="52"/>
        <v>740266</v>
      </c>
    </row>
    <row r="486" spans="1:9" ht="45" x14ac:dyDescent="0.25">
      <c r="A486" s="20" t="s">
        <v>292</v>
      </c>
      <c r="B486" s="23" t="s">
        <v>293</v>
      </c>
      <c r="C486" s="22" t="s">
        <v>294</v>
      </c>
      <c r="D486" s="20" t="s">
        <v>225</v>
      </c>
      <c r="E486" s="20" t="s">
        <v>990</v>
      </c>
      <c r="F486" s="20" t="s">
        <v>1228</v>
      </c>
      <c r="G486" s="9" t="str">
        <f t="shared" si="50"/>
        <v>Svcs Prof Medical</v>
      </c>
      <c r="H486" t="str">
        <f t="shared" si="51"/>
        <v>Major</v>
      </c>
      <c r="I486" s="4" t="str">
        <f t="shared" si="52"/>
        <v>740259</v>
      </c>
    </row>
    <row r="487" spans="1:9" ht="30" x14ac:dyDescent="0.25">
      <c r="A487" s="20" t="s">
        <v>280</v>
      </c>
      <c r="B487" s="23" t="s">
        <v>281</v>
      </c>
      <c r="C487" s="21" t="s">
        <v>282</v>
      </c>
      <c r="D487" s="20" t="s">
        <v>225</v>
      </c>
      <c r="E487" s="20" t="s">
        <v>990</v>
      </c>
      <c r="F487" s="20" t="s">
        <v>1228</v>
      </c>
      <c r="G487" s="9" t="str">
        <f t="shared" ref="G487:G511" si="53">IF(LEFT(C487,6)="Recomm",VLOOKUP(I487,A:B,2,FALSE),B487)</f>
        <v>Svcs Prof Mgmt/Marketing</v>
      </c>
      <c r="H487" t="str">
        <f t="shared" si="51"/>
        <v>Major</v>
      </c>
      <c r="I487" s="4" t="str">
        <f t="shared" ref="I487:I518" si="54">IF(H487="Major",A487,RIGHT(C487,6))</f>
        <v>740248</v>
      </c>
    </row>
    <row r="488" spans="1:9" ht="180" x14ac:dyDescent="0.25">
      <c r="A488" s="20" t="s">
        <v>253</v>
      </c>
      <c r="B488" s="23" t="s">
        <v>254</v>
      </c>
      <c r="C488" s="38" t="s">
        <v>1394</v>
      </c>
      <c r="D488" s="20" t="s">
        <v>225</v>
      </c>
      <c r="E488" s="20" t="s">
        <v>990</v>
      </c>
      <c r="F488" s="20" t="s">
        <v>1228</v>
      </c>
      <c r="G488" s="9" t="str">
        <f t="shared" si="53"/>
        <v>Svcs Prof Other</v>
      </c>
      <c r="H488" t="str">
        <f t="shared" si="51"/>
        <v>Major</v>
      </c>
      <c r="I488" s="4" t="str">
        <f t="shared" si="54"/>
        <v>740231</v>
      </c>
    </row>
    <row r="489" spans="1:9" ht="75" x14ac:dyDescent="0.25">
      <c r="A489" s="20" t="s">
        <v>275</v>
      </c>
      <c r="B489" s="23" t="s">
        <v>276</v>
      </c>
      <c r="C489" s="21" t="s">
        <v>277</v>
      </c>
      <c r="D489" s="20" t="s">
        <v>225</v>
      </c>
      <c r="E489" s="20" t="s">
        <v>990</v>
      </c>
      <c r="F489" s="20" t="s">
        <v>1228</v>
      </c>
      <c r="G489" s="9" t="str">
        <f t="shared" si="53"/>
        <v>Svcs Prof Scientific Rsch/Anal</v>
      </c>
      <c r="H489" t="str">
        <f t="shared" si="51"/>
        <v>Major</v>
      </c>
      <c r="I489" s="4" t="str">
        <f t="shared" si="54"/>
        <v>740245</v>
      </c>
    </row>
    <row r="490" spans="1:9" ht="45" x14ac:dyDescent="0.25">
      <c r="A490" s="20" t="s">
        <v>250</v>
      </c>
      <c r="B490" s="23" t="s">
        <v>251</v>
      </c>
      <c r="C490" s="22" t="s">
        <v>252</v>
      </c>
      <c r="D490" s="20" t="s">
        <v>225</v>
      </c>
      <c r="E490" s="20" t="s">
        <v>990</v>
      </c>
      <c r="F490" s="20" t="s">
        <v>1228</v>
      </c>
      <c r="G490" s="9" t="str">
        <f t="shared" si="53"/>
        <v>Svcs Prof Security</v>
      </c>
      <c r="H490" t="str">
        <f t="shared" si="51"/>
        <v>Major</v>
      </c>
      <c r="I490" s="4" t="str">
        <f t="shared" si="54"/>
        <v>740229</v>
      </c>
    </row>
    <row r="491" spans="1:9" x14ac:dyDescent="0.25">
      <c r="A491" s="20" t="s">
        <v>48</v>
      </c>
      <c r="B491" s="23" t="s">
        <v>49</v>
      </c>
      <c r="C491" s="21" t="s">
        <v>49</v>
      </c>
      <c r="D491" s="20" t="s">
        <v>8</v>
      </c>
      <c r="E491" s="20" t="s">
        <v>977</v>
      </c>
      <c r="F491" s="20" t="s">
        <v>145</v>
      </c>
      <c r="G491" s="9" t="str">
        <f t="shared" si="53"/>
        <v>Teachers Retirement Matching</v>
      </c>
      <c r="H491" t="str">
        <f t="shared" si="51"/>
        <v>Major</v>
      </c>
      <c r="I491" s="4" t="str">
        <f t="shared" si="54"/>
        <v>710151</v>
      </c>
    </row>
    <row r="492" spans="1:9" x14ac:dyDescent="0.25">
      <c r="A492" s="20" t="s">
        <v>410</v>
      </c>
      <c r="B492" s="26" t="s">
        <v>411</v>
      </c>
      <c r="C492" s="22" t="s">
        <v>412</v>
      </c>
      <c r="D492" s="20" t="s">
        <v>144</v>
      </c>
      <c r="E492" s="20" t="s">
        <v>990</v>
      </c>
      <c r="F492" s="20" t="s">
        <v>1233</v>
      </c>
      <c r="G492" s="9" t="str">
        <f t="shared" si="53"/>
        <v>Network/Comm Recurring</v>
      </c>
      <c r="H492" t="str">
        <f t="shared" si="51"/>
        <v>Minor</v>
      </c>
      <c r="I492" s="4" t="str">
        <f t="shared" si="54"/>
        <v>740703</v>
      </c>
    </row>
    <row r="493" spans="1:9" x14ac:dyDescent="0.25">
      <c r="A493" s="20" t="s">
        <v>416</v>
      </c>
      <c r="B493" s="26" t="s">
        <v>417</v>
      </c>
      <c r="C493" s="21" t="s">
        <v>418</v>
      </c>
      <c r="D493" s="20" t="s">
        <v>144</v>
      </c>
      <c r="E493" s="20" t="s">
        <v>990</v>
      </c>
      <c r="F493" s="20" t="s">
        <v>1233</v>
      </c>
      <c r="G493" s="9" t="str">
        <f t="shared" si="53"/>
        <v>Network/Comm Long Distance</v>
      </c>
      <c r="H493" t="str">
        <f t="shared" si="51"/>
        <v>Minor</v>
      </c>
      <c r="I493" s="4" t="str">
        <f t="shared" si="54"/>
        <v>740706</v>
      </c>
    </row>
    <row r="494" spans="1:9" ht="30" x14ac:dyDescent="0.25">
      <c r="A494" s="20" t="s">
        <v>421</v>
      </c>
      <c r="B494" s="26" t="s">
        <v>422</v>
      </c>
      <c r="C494" s="21" t="s">
        <v>412</v>
      </c>
      <c r="D494" s="20" t="s">
        <v>144</v>
      </c>
      <c r="E494" s="20" t="s">
        <v>990</v>
      </c>
      <c r="F494" s="20" t="s">
        <v>1233</v>
      </c>
      <c r="G494" s="9" t="str">
        <f t="shared" si="53"/>
        <v>Network/Comm Recurring</v>
      </c>
      <c r="H494" t="str">
        <f t="shared" si="51"/>
        <v>Minor</v>
      </c>
      <c r="I494" s="4" t="str">
        <f t="shared" si="54"/>
        <v>740703</v>
      </c>
    </row>
    <row r="495" spans="1:9" x14ac:dyDescent="0.25">
      <c r="A495" s="20" t="s">
        <v>431</v>
      </c>
      <c r="B495" s="26" t="s">
        <v>432</v>
      </c>
      <c r="C495" s="21" t="s">
        <v>433</v>
      </c>
      <c r="D495" s="20" t="s">
        <v>144</v>
      </c>
      <c r="E495" s="20" t="s">
        <v>990</v>
      </c>
      <c r="F495" s="20" t="s">
        <v>1233</v>
      </c>
      <c r="G495" s="9" t="str">
        <f t="shared" si="53"/>
        <v>Equip Telecom Expendable</v>
      </c>
      <c r="H495" t="str">
        <f t="shared" si="51"/>
        <v>Minor</v>
      </c>
      <c r="I495" s="4" t="str">
        <f t="shared" si="54"/>
        <v>740720</v>
      </c>
    </row>
    <row r="496" spans="1:9" ht="30" x14ac:dyDescent="0.25">
      <c r="A496" s="20" t="s">
        <v>764</v>
      </c>
      <c r="B496" s="26" t="s">
        <v>765</v>
      </c>
      <c r="C496" s="22" t="s">
        <v>766</v>
      </c>
      <c r="D496" s="20" t="s">
        <v>225</v>
      </c>
      <c r="E496" s="20" t="s">
        <v>990</v>
      </c>
      <c r="F496" s="20" t="s">
        <v>1230</v>
      </c>
      <c r="G496" s="9" t="str">
        <f t="shared" si="53"/>
        <v>Tickets Admission Fees</v>
      </c>
      <c r="H496" t="str">
        <f t="shared" si="51"/>
        <v>Major</v>
      </c>
      <c r="I496" s="4" t="str">
        <f t="shared" si="54"/>
        <v>741965</v>
      </c>
    </row>
    <row r="497" spans="1:9" ht="60" x14ac:dyDescent="0.25">
      <c r="A497" s="20" t="s">
        <v>401</v>
      </c>
      <c r="B497" s="23" t="s">
        <v>402</v>
      </c>
      <c r="C497" s="44" t="s">
        <v>1316</v>
      </c>
      <c r="D497" s="20" t="s">
        <v>144</v>
      </c>
      <c r="E497" s="20" t="s">
        <v>990</v>
      </c>
      <c r="F497" s="20" t="s">
        <v>1255</v>
      </c>
      <c r="G497" s="9" t="str">
        <f t="shared" si="53"/>
        <v>Travel Athl Foreign Prospect</v>
      </c>
      <c r="H497" t="str">
        <f t="shared" si="51"/>
        <v>Major</v>
      </c>
      <c r="I497" s="4" t="str">
        <f t="shared" si="54"/>
        <v>740544</v>
      </c>
    </row>
    <row r="498" spans="1:9" ht="60" x14ac:dyDescent="0.25">
      <c r="A498" s="20" t="s">
        <v>399</v>
      </c>
      <c r="B498" s="23" t="s">
        <v>400</v>
      </c>
      <c r="C498" s="27" t="s">
        <v>1317</v>
      </c>
      <c r="D498" s="20" t="s">
        <v>144</v>
      </c>
      <c r="E498" s="20" t="s">
        <v>990</v>
      </c>
      <c r="F498" s="20" t="s">
        <v>1255</v>
      </c>
      <c r="G498" s="9" t="str">
        <f t="shared" si="53"/>
        <v>Travel Athl Foreign Recruit</v>
      </c>
      <c r="H498" t="str">
        <f t="shared" si="51"/>
        <v>Major</v>
      </c>
      <c r="I498" s="4" t="str">
        <f t="shared" si="54"/>
        <v>740543</v>
      </c>
    </row>
    <row r="499" spans="1:9" ht="60" x14ac:dyDescent="0.25">
      <c r="A499" s="20" t="s">
        <v>397</v>
      </c>
      <c r="B499" s="23" t="s">
        <v>398</v>
      </c>
      <c r="C499" s="27" t="s">
        <v>1318</v>
      </c>
      <c r="D499" s="20" t="s">
        <v>144</v>
      </c>
      <c r="E499" s="20" t="s">
        <v>990</v>
      </c>
      <c r="F499" s="20" t="s">
        <v>1255</v>
      </c>
      <c r="G499" s="10" t="str">
        <f t="shared" si="53"/>
        <v>Travel Athl Foreign Staff</v>
      </c>
      <c r="H499" t="str">
        <f t="shared" si="51"/>
        <v>Major</v>
      </c>
      <c r="I499" s="11" t="str">
        <f t="shared" si="54"/>
        <v>740542</v>
      </c>
    </row>
    <row r="500" spans="1:9" ht="60" x14ac:dyDescent="0.25">
      <c r="A500" s="20" t="s">
        <v>385</v>
      </c>
      <c r="B500" s="23" t="s">
        <v>386</v>
      </c>
      <c r="C500" s="27" t="s">
        <v>1319</v>
      </c>
      <c r="D500" s="20" t="s">
        <v>144</v>
      </c>
      <c r="E500" s="20" t="s">
        <v>990</v>
      </c>
      <c r="F500" s="20" t="s">
        <v>1255</v>
      </c>
      <c r="G500" s="9" t="str">
        <f t="shared" si="53"/>
        <v>Travel Athl In State Prospect</v>
      </c>
      <c r="H500" t="str">
        <f t="shared" si="51"/>
        <v>Major</v>
      </c>
      <c r="I500" s="4" t="str">
        <f t="shared" si="54"/>
        <v>740504</v>
      </c>
    </row>
    <row r="501" spans="1:9" ht="60" x14ac:dyDescent="0.25">
      <c r="A501" s="20" t="s">
        <v>383</v>
      </c>
      <c r="B501" s="23" t="s">
        <v>384</v>
      </c>
      <c r="C501" s="27" t="s">
        <v>1320</v>
      </c>
      <c r="D501" s="20" t="s">
        <v>144</v>
      </c>
      <c r="E501" s="20" t="s">
        <v>990</v>
      </c>
      <c r="F501" s="20" t="s">
        <v>1255</v>
      </c>
      <c r="G501" s="9" t="str">
        <f t="shared" si="53"/>
        <v>Travel Athl In State Recruit</v>
      </c>
      <c r="H501" t="str">
        <f t="shared" si="51"/>
        <v>Major</v>
      </c>
      <c r="I501" s="4" t="str">
        <f t="shared" si="54"/>
        <v>740503</v>
      </c>
    </row>
    <row r="502" spans="1:9" ht="60" x14ac:dyDescent="0.25">
      <c r="A502" s="20" t="s">
        <v>381</v>
      </c>
      <c r="B502" s="23" t="s">
        <v>382</v>
      </c>
      <c r="C502" s="27" t="s">
        <v>1321</v>
      </c>
      <c r="D502" s="20" t="s">
        <v>144</v>
      </c>
      <c r="E502" s="20" t="s">
        <v>990</v>
      </c>
      <c r="F502" s="20" t="s">
        <v>1255</v>
      </c>
      <c r="G502" s="9" t="str">
        <f t="shared" si="53"/>
        <v>Travel Athl In State Staff</v>
      </c>
      <c r="H502" s="3" t="s">
        <v>975</v>
      </c>
      <c r="I502" s="4" t="str">
        <f t="shared" si="54"/>
        <v>740502</v>
      </c>
    </row>
    <row r="503" spans="1:9" ht="60" x14ac:dyDescent="0.25">
      <c r="A503" s="20" t="s">
        <v>393</v>
      </c>
      <c r="B503" s="23" t="s">
        <v>394</v>
      </c>
      <c r="C503" s="27" t="s">
        <v>1322</v>
      </c>
      <c r="D503" s="20" t="s">
        <v>144</v>
      </c>
      <c r="E503" s="20" t="s">
        <v>990</v>
      </c>
      <c r="F503" s="20" t="s">
        <v>1255</v>
      </c>
      <c r="G503" s="9" t="str">
        <f t="shared" si="53"/>
        <v>Travel Athl Out of St Prospect</v>
      </c>
      <c r="H503" s="3" t="s">
        <v>975</v>
      </c>
      <c r="I503" s="4" t="str">
        <f t="shared" si="54"/>
        <v>740524</v>
      </c>
    </row>
    <row r="504" spans="1:9" ht="60" x14ac:dyDescent="0.25">
      <c r="A504" s="20" t="s">
        <v>391</v>
      </c>
      <c r="B504" s="23" t="s">
        <v>392</v>
      </c>
      <c r="C504" s="27" t="s">
        <v>1323</v>
      </c>
      <c r="D504" s="20" t="s">
        <v>144</v>
      </c>
      <c r="E504" s="20" t="s">
        <v>990</v>
      </c>
      <c r="F504" s="20" t="s">
        <v>1255</v>
      </c>
      <c r="G504" s="9" t="str">
        <f t="shared" si="53"/>
        <v>Travel Athl Out of St Recruit</v>
      </c>
      <c r="H504" t="str">
        <f t="shared" ref="H504:H511" si="55">IF(LEFT(C504,6)="Recomm","Minor","Major")</f>
        <v>Major</v>
      </c>
      <c r="I504" s="4" t="str">
        <f t="shared" si="54"/>
        <v>740523</v>
      </c>
    </row>
    <row r="505" spans="1:9" ht="60" x14ac:dyDescent="0.25">
      <c r="A505" s="20" t="s">
        <v>389</v>
      </c>
      <c r="B505" s="23" t="s">
        <v>390</v>
      </c>
      <c r="C505" s="27" t="s">
        <v>1324</v>
      </c>
      <c r="D505" s="20" t="s">
        <v>144</v>
      </c>
      <c r="E505" s="20" t="s">
        <v>990</v>
      </c>
      <c r="F505" s="20" t="s">
        <v>1255</v>
      </c>
      <c r="G505" s="9" t="str">
        <f t="shared" si="53"/>
        <v>Travel Athl Out of St Staff</v>
      </c>
      <c r="H505" t="str">
        <f t="shared" si="55"/>
        <v>Major</v>
      </c>
      <c r="I505" s="4" t="str">
        <f t="shared" si="54"/>
        <v>740522</v>
      </c>
    </row>
    <row r="506" spans="1:9" ht="30" x14ac:dyDescent="0.25">
      <c r="A506" s="25" t="s">
        <v>1278</v>
      </c>
      <c r="B506" s="23" t="s">
        <v>1281</v>
      </c>
      <c r="C506" s="24" t="s">
        <v>1284</v>
      </c>
      <c r="D506" s="20" t="s">
        <v>144</v>
      </c>
      <c r="E506" s="20" t="s">
        <v>990</v>
      </c>
      <c r="F506" s="20" t="s">
        <v>1255</v>
      </c>
      <c r="G506" s="9" t="str">
        <f t="shared" si="53"/>
        <v>Travel Fndtn Meal Foreign</v>
      </c>
      <c r="H506" t="str">
        <f t="shared" si="55"/>
        <v>Major</v>
      </c>
      <c r="I506" s="4" t="str">
        <f t="shared" si="54"/>
        <v>740545</v>
      </c>
    </row>
    <row r="507" spans="1:9" ht="30" x14ac:dyDescent="0.25">
      <c r="A507" s="25" t="s">
        <v>1276</v>
      </c>
      <c r="B507" s="23" t="s">
        <v>1279</v>
      </c>
      <c r="C507" s="24" t="s">
        <v>1282</v>
      </c>
      <c r="D507" s="20" t="s">
        <v>144</v>
      </c>
      <c r="E507" s="20" t="s">
        <v>990</v>
      </c>
      <c r="F507" s="20" t="s">
        <v>1255</v>
      </c>
      <c r="G507" s="9" t="str">
        <f t="shared" si="53"/>
        <v>Travel Fndtn Meal In-State</v>
      </c>
      <c r="H507" t="str">
        <f t="shared" si="55"/>
        <v>Major</v>
      </c>
      <c r="I507" s="4" t="str">
        <f t="shared" si="54"/>
        <v>740505</v>
      </c>
    </row>
    <row r="508" spans="1:9" ht="30" x14ac:dyDescent="0.25">
      <c r="A508" s="25" t="s">
        <v>1277</v>
      </c>
      <c r="B508" s="23" t="s">
        <v>1280</v>
      </c>
      <c r="C508" s="24" t="s">
        <v>1283</v>
      </c>
      <c r="D508" s="20" t="s">
        <v>144</v>
      </c>
      <c r="E508" s="20" t="s">
        <v>990</v>
      </c>
      <c r="F508" s="20" t="s">
        <v>1255</v>
      </c>
      <c r="G508" s="9" t="str">
        <f t="shared" si="53"/>
        <v>Travel Fndtn Meal Out of State</v>
      </c>
      <c r="H508" t="str">
        <f t="shared" si="55"/>
        <v>Major</v>
      </c>
      <c r="I508" s="4" t="str">
        <f t="shared" si="54"/>
        <v>740525</v>
      </c>
    </row>
    <row r="509" spans="1:9" ht="45" x14ac:dyDescent="0.25">
      <c r="A509" s="20" t="s">
        <v>395</v>
      </c>
      <c r="B509" s="23" t="s">
        <v>396</v>
      </c>
      <c r="C509" s="32" t="s">
        <v>1022</v>
      </c>
      <c r="D509" s="20" t="s">
        <v>144</v>
      </c>
      <c r="E509" s="20" t="s">
        <v>990</v>
      </c>
      <c r="F509" s="20" t="s">
        <v>1255</v>
      </c>
      <c r="G509" s="9" t="str">
        <f t="shared" si="53"/>
        <v>Travel Foreign</v>
      </c>
      <c r="H509" t="str">
        <f t="shared" si="55"/>
        <v>Major</v>
      </c>
      <c r="I509" s="4" t="str">
        <f t="shared" si="54"/>
        <v>740541</v>
      </c>
    </row>
    <row r="510" spans="1:9" ht="45" x14ac:dyDescent="0.25">
      <c r="A510" s="20" t="s">
        <v>379</v>
      </c>
      <c r="B510" s="23" t="s">
        <v>380</v>
      </c>
      <c r="C510" s="32" t="s">
        <v>1020</v>
      </c>
      <c r="D510" s="20" t="s">
        <v>144</v>
      </c>
      <c r="E510" s="20" t="s">
        <v>990</v>
      </c>
      <c r="F510" s="20" t="s">
        <v>1255</v>
      </c>
      <c r="G510" s="9" t="str">
        <f t="shared" si="53"/>
        <v>Travel In State</v>
      </c>
      <c r="H510" t="str">
        <f t="shared" si="55"/>
        <v>Major</v>
      </c>
      <c r="I510" s="4" t="str">
        <f t="shared" si="54"/>
        <v>740501</v>
      </c>
    </row>
    <row r="511" spans="1:9" ht="45" x14ac:dyDescent="0.25">
      <c r="A511" s="20" t="s">
        <v>387</v>
      </c>
      <c r="B511" s="23" t="s">
        <v>388</v>
      </c>
      <c r="C511" s="32" t="s">
        <v>1021</v>
      </c>
      <c r="D511" s="20" t="s">
        <v>144</v>
      </c>
      <c r="E511" s="20" t="s">
        <v>990</v>
      </c>
      <c r="F511" s="20" t="s">
        <v>1255</v>
      </c>
      <c r="G511" s="9" t="str">
        <f t="shared" si="53"/>
        <v>Travel Out of State</v>
      </c>
      <c r="H511" t="str">
        <f t="shared" si="55"/>
        <v>Major</v>
      </c>
      <c r="I511" s="4" t="str">
        <f t="shared" si="54"/>
        <v>740521</v>
      </c>
    </row>
    <row r="512" spans="1:9" ht="45" x14ac:dyDescent="0.25">
      <c r="A512" s="15" t="s">
        <v>1615</v>
      </c>
      <c r="B512" s="48" t="s">
        <v>1616</v>
      </c>
      <c r="C512" s="16" t="s">
        <v>1617</v>
      </c>
      <c r="D512" s="15" t="s">
        <v>144</v>
      </c>
      <c r="E512" s="15" t="s">
        <v>994</v>
      </c>
      <c r="F512" s="15" t="s">
        <v>994</v>
      </c>
      <c r="G512" s="9"/>
      <c r="H512"/>
    </row>
    <row r="513" spans="1:9" ht="45" x14ac:dyDescent="0.25">
      <c r="A513" s="20" t="s">
        <v>966</v>
      </c>
      <c r="B513" s="26" t="s">
        <v>967</v>
      </c>
      <c r="C513" s="32" t="s">
        <v>1076</v>
      </c>
      <c r="D513" s="20" t="s">
        <v>144</v>
      </c>
      <c r="E513" s="20" t="s">
        <v>145</v>
      </c>
      <c r="F513" s="20" t="s">
        <v>145</v>
      </c>
      <c r="G513" s="9" t="str">
        <f t="shared" ref="G513:G522" si="56">IF(LEFT(C513,6)="Recomm",VLOOKUP(I513,A:B,2,FALSE),B513)</f>
        <v>Trf Out Capital Property</v>
      </c>
      <c r="H513" t="str">
        <f t="shared" ref="H513:H540" si="57">IF(LEFT(C513,6)="Recomm","Minor","Major")</f>
        <v>Major</v>
      </c>
      <c r="I513" s="4" t="str">
        <f t="shared" ref="I513:I540" si="58">IF(H513="Major",A513,RIGHT(C513,6))</f>
        <v>790012</v>
      </c>
    </row>
    <row r="514" spans="1:9" ht="45" x14ac:dyDescent="0.25">
      <c r="A514" s="20" t="s">
        <v>952</v>
      </c>
      <c r="B514" s="23" t="s">
        <v>953</v>
      </c>
      <c r="C514" s="32" t="s">
        <v>1069</v>
      </c>
      <c r="D514" s="20" t="s">
        <v>144</v>
      </c>
      <c r="E514" s="25" t="s">
        <v>1387</v>
      </c>
      <c r="F514" s="20" t="s">
        <v>145</v>
      </c>
      <c r="G514" s="9" t="str">
        <f t="shared" si="56"/>
        <v>Trf Out Construction</v>
      </c>
      <c r="H514" t="str">
        <f t="shared" si="57"/>
        <v>Major</v>
      </c>
      <c r="I514" s="4" t="str">
        <f t="shared" si="58"/>
        <v>780120</v>
      </c>
    </row>
    <row r="515" spans="1:9" ht="30" x14ac:dyDescent="0.25">
      <c r="A515" s="20" t="s">
        <v>946</v>
      </c>
      <c r="B515" s="26" t="s">
        <v>947</v>
      </c>
      <c r="C515" s="32" t="s">
        <v>1068</v>
      </c>
      <c r="D515" s="20" t="s">
        <v>144</v>
      </c>
      <c r="E515" s="20" t="s">
        <v>995</v>
      </c>
      <c r="F515" s="20" t="s">
        <v>145</v>
      </c>
      <c r="G515" s="9" t="str">
        <f t="shared" si="56"/>
        <v>Trf Out Debt Service</v>
      </c>
      <c r="H515" t="str">
        <f t="shared" si="57"/>
        <v>Major</v>
      </c>
      <c r="I515" s="4" t="str">
        <f t="shared" si="58"/>
        <v>780103</v>
      </c>
    </row>
    <row r="516" spans="1:9" ht="60" x14ac:dyDescent="0.25">
      <c r="A516" s="20" t="s">
        <v>948</v>
      </c>
      <c r="B516" s="29" t="s">
        <v>1117</v>
      </c>
      <c r="C516" s="27" t="s">
        <v>1118</v>
      </c>
      <c r="D516" s="20" t="s">
        <v>144</v>
      </c>
      <c r="E516" s="25" t="s">
        <v>994</v>
      </c>
      <c r="F516" s="20" t="s">
        <v>145</v>
      </c>
      <c r="G516" s="9" t="str">
        <f t="shared" si="56"/>
        <v>Trf Out E&amp;G</v>
      </c>
      <c r="H516" t="str">
        <f t="shared" si="57"/>
        <v>Major</v>
      </c>
      <c r="I516" s="4" t="str">
        <f t="shared" si="58"/>
        <v>780109</v>
      </c>
    </row>
    <row r="517" spans="1:9" ht="45" x14ac:dyDescent="0.25">
      <c r="A517" s="25" t="s">
        <v>1198</v>
      </c>
      <c r="B517" s="29" t="s">
        <v>1340</v>
      </c>
      <c r="C517" s="27" t="s">
        <v>1199</v>
      </c>
      <c r="D517" s="25" t="s">
        <v>144</v>
      </c>
      <c r="E517" s="25" t="s">
        <v>994</v>
      </c>
      <c r="F517" s="25" t="s">
        <v>145</v>
      </c>
      <c r="G517" s="9" t="str">
        <f t="shared" si="56"/>
        <v>Trf Out FinAid Admin Allowance</v>
      </c>
      <c r="H517" t="str">
        <f t="shared" si="57"/>
        <v>Major</v>
      </c>
      <c r="I517" s="4" t="str">
        <f t="shared" si="58"/>
        <v>780113</v>
      </c>
    </row>
    <row r="518" spans="1:9" ht="135" x14ac:dyDescent="0.25">
      <c r="A518" s="20" t="s">
        <v>944</v>
      </c>
      <c r="B518" s="26" t="s">
        <v>815</v>
      </c>
      <c r="C518" s="21" t="s">
        <v>945</v>
      </c>
      <c r="D518" s="20" t="s">
        <v>225</v>
      </c>
      <c r="E518" s="20" t="s">
        <v>994</v>
      </c>
      <c r="F518" s="20" t="s">
        <v>145</v>
      </c>
      <c r="G518" s="9" t="str">
        <f t="shared" si="56"/>
        <v>Trf Out Non-Exch w/in FSU</v>
      </c>
      <c r="H518" t="str">
        <f t="shared" si="57"/>
        <v>Major</v>
      </c>
      <c r="I518" s="4" t="str">
        <f t="shared" si="58"/>
        <v>780102</v>
      </c>
    </row>
    <row r="519" spans="1:9" ht="45" x14ac:dyDescent="0.25">
      <c r="A519" s="20" t="s">
        <v>954</v>
      </c>
      <c r="B519" s="26" t="s">
        <v>819</v>
      </c>
      <c r="C519" s="45" t="s">
        <v>1070</v>
      </c>
      <c r="D519" s="20" t="s">
        <v>144</v>
      </c>
      <c r="E519" s="20" t="s">
        <v>997</v>
      </c>
      <c r="F519" s="20" t="s">
        <v>145</v>
      </c>
      <c r="G519" s="9" t="str">
        <f t="shared" si="56"/>
        <v>Trf Out O/H Assessment</v>
      </c>
      <c r="H519" t="str">
        <f t="shared" si="57"/>
        <v>Major</v>
      </c>
      <c r="I519" s="4" t="str">
        <f t="shared" si="58"/>
        <v>780171</v>
      </c>
    </row>
    <row r="520" spans="1:9" ht="75" x14ac:dyDescent="0.25">
      <c r="A520" s="25" t="s">
        <v>1121</v>
      </c>
      <c r="B520" s="29" t="s">
        <v>1190</v>
      </c>
      <c r="C520" s="27" t="s">
        <v>1200</v>
      </c>
      <c r="D520" s="20" t="s">
        <v>8</v>
      </c>
      <c r="E520" s="20" t="s">
        <v>978</v>
      </c>
      <c r="F520" s="20" t="s">
        <v>145</v>
      </c>
      <c r="G520" s="9" t="str">
        <f t="shared" si="56"/>
        <v>Unallow Exp C&amp;G Fac Benefits</v>
      </c>
      <c r="H520" t="str">
        <f t="shared" si="57"/>
        <v>Major</v>
      </c>
      <c r="I520" s="4" t="str">
        <f t="shared" si="58"/>
        <v>710912</v>
      </c>
    </row>
    <row r="521" spans="1:9" ht="75" x14ac:dyDescent="0.25">
      <c r="A521" s="25" t="s">
        <v>1120</v>
      </c>
      <c r="B521" s="29" t="s">
        <v>1300</v>
      </c>
      <c r="C521" s="27" t="s">
        <v>1191</v>
      </c>
      <c r="D521" s="20" t="s">
        <v>8</v>
      </c>
      <c r="E521" s="20" t="s">
        <v>974</v>
      </c>
      <c r="F521" s="20" t="s">
        <v>145</v>
      </c>
      <c r="G521" s="9" t="str">
        <f t="shared" si="56"/>
        <v>Unallow Exp C&amp;G Fac Wages</v>
      </c>
      <c r="H521" t="str">
        <f t="shared" si="57"/>
        <v>Major</v>
      </c>
      <c r="I521" s="4" t="str">
        <f t="shared" si="58"/>
        <v>710911</v>
      </c>
    </row>
    <row r="522" spans="1:9" ht="90" x14ac:dyDescent="0.25">
      <c r="A522" s="20" t="s">
        <v>762</v>
      </c>
      <c r="B522" s="29" t="s">
        <v>1122</v>
      </c>
      <c r="C522" s="24" t="s">
        <v>1325</v>
      </c>
      <c r="D522" s="20" t="s">
        <v>144</v>
      </c>
      <c r="E522" s="20" t="s">
        <v>990</v>
      </c>
      <c r="F522" s="20" t="s">
        <v>1230</v>
      </c>
      <c r="G522" s="9" t="str">
        <f t="shared" si="56"/>
        <v>Unallow Exp C&amp;G Non-Payroll</v>
      </c>
      <c r="H522" t="str">
        <f t="shared" si="57"/>
        <v>Major</v>
      </c>
      <c r="I522" s="4" t="str">
        <f t="shared" si="58"/>
        <v>741955</v>
      </c>
    </row>
    <row r="523" spans="1:9" ht="30" x14ac:dyDescent="0.25">
      <c r="A523" s="20" t="s">
        <v>703</v>
      </c>
      <c r="B523" s="23" t="s">
        <v>704</v>
      </c>
      <c r="C523" s="32" t="s">
        <v>1055</v>
      </c>
      <c r="D523" s="20" t="s">
        <v>144</v>
      </c>
      <c r="E523" s="20" t="s">
        <v>990</v>
      </c>
      <c r="F523" s="25" t="s">
        <v>1238</v>
      </c>
      <c r="G523" s="3" t="str">
        <f t="shared" ref="G523:G542" si="59">"zzzz"&amp;A523</f>
        <v>zzzz741610</v>
      </c>
      <c r="H523" t="str">
        <f t="shared" si="57"/>
        <v>Major</v>
      </c>
      <c r="I523" s="4" t="str">
        <f t="shared" si="58"/>
        <v>741610</v>
      </c>
    </row>
    <row r="524" spans="1:9" x14ac:dyDescent="0.25">
      <c r="A524" s="20" t="s">
        <v>606</v>
      </c>
      <c r="B524" s="23" t="s">
        <v>607</v>
      </c>
      <c r="C524" s="22" t="s">
        <v>608</v>
      </c>
      <c r="D524" s="20" t="s">
        <v>225</v>
      </c>
      <c r="E524" s="20" t="s">
        <v>990</v>
      </c>
      <c r="F524" s="20" t="s">
        <v>1234</v>
      </c>
      <c r="G524" s="3" t="str">
        <f t="shared" si="59"/>
        <v>zzzz741335</v>
      </c>
      <c r="H524" t="str">
        <f t="shared" si="57"/>
        <v>Major</v>
      </c>
      <c r="I524" s="4" t="str">
        <f t="shared" si="58"/>
        <v>741335</v>
      </c>
    </row>
    <row r="525" spans="1:9" ht="30" x14ac:dyDescent="0.25">
      <c r="A525" s="20" t="s">
        <v>599</v>
      </c>
      <c r="B525" s="23" t="s">
        <v>600</v>
      </c>
      <c r="C525" s="22" t="s">
        <v>601</v>
      </c>
      <c r="D525" s="20" t="s">
        <v>225</v>
      </c>
      <c r="E525" s="20" t="s">
        <v>990</v>
      </c>
      <c r="F525" s="20" t="s">
        <v>1234</v>
      </c>
      <c r="G525" s="3" t="str">
        <f t="shared" si="59"/>
        <v>zzzz741332</v>
      </c>
      <c r="H525" t="str">
        <f t="shared" si="57"/>
        <v>Major</v>
      </c>
      <c r="I525" s="4" t="str">
        <f t="shared" si="58"/>
        <v>741332</v>
      </c>
    </row>
    <row r="526" spans="1:9" ht="30" x14ac:dyDescent="0.25">
      <c r="A526" s="20" t="s">
        <v>942</v>
      </c>
      <c r="B526" s="23" t="s">
        <v>943</v>
      </c>
      <c r="C526" s="32" t="s">
        <v>1067</v>
      </c>
      <c r="D526" s="20" t="s">
        <v>144</v>
      </c>
      <c r="E526" s="20" t="s">
        <v>993</v>
      </c>
      <c r="F526" s="20" t="s">
        <v>145</v>
      </c>
      <c r="G526" s="3" t="str">
        <f t="shared" si="59"/>
        <v>zzzz780013</v>
      </c>
      <c r="H526" t="str">
        <f t="shared" si="57"/>
        <v>Major</v>
      </c>
      <c r="I526" s="4" t="str">
        <f t="shared" si="58"/>
        <v>780013</v>
      </c>
    </row>
    <row r="527" spans="1:9" ht="30" x14ac:dyDescent="0.25">
      <c r="A527" s="20" t="s">
        <v>963</v>
      </c>
      <c r="B527" s="23" t="s">
        <v>964</v>
      </c>
      <c r="C527" s="32" t="s">
        <v>1075</v>
      </c>
      <c r="D527" s="20" t="s">
        <v>144</v>
      </c>
      <c r="E527" s="25" t="s">
        <v>990</v>
      </c>
      <c r="F527" s="25" t="s">
        <v>1230</v>
      </c>
      <c r="G527" s="3" t="str">
        <f t="shared" si="59"/>
        <v>zzzz790002</v>
      </c>
      <c r="H527" t="str">
        <f t="shared" si="57"/>
        <v>Major</v>
      </c>
      <c r="I527" s="4" t="str">
        <f t="shared" si="58"/>
        <v>790002</v>
      </c>
    </row>
    <row r="528" spans="1:9" x14ac:dyDescent="0.25">
      <c r="A528" s="20" t="s">
        <v>464</v>
      </c>
      <c r="B528" s="23" t="s">
        <v>465</v>
      </c>
      <c r="C528" s="22" t="s">
        <v>466</v>
      </c>
      <c r="D528" s="20" t="s">
        <v>144</v>
      </c>
      <c r="E528" s="20" t="s">
        <v>990</v>
      </c>
      <c r="F528" s="20" t="s">
        <v>1256</v>
      </c>
      <c r="G528" s="3" t="str">
        <f t="shared" si="59"/>
        <v>zzzz740823</v>
      </c>
      <c r="H528" t="str">
        <f t="shared" si="57"/>
        <v>Major</v>
      </c>
      <c r="I528" s="4" t="str">
        <f t="shared" si="58"/>
        <v>740823</v>
      </c>
    </row>
    <row r="529" spans="1:9" x14ac:dyDescent="0.25">
      <c r="A529" s="20" t="s">
        <v>446</v>
      </c>
      <c r="B529" s="23" t="s">
        <v>447</v>
      </c>
      <c r="C529" s="22" t="s">
        <v>448</v>
      </c>
      <c r="D529" s="20" t="s">
        <v>144</v>
      </c>
      <c r="E529" s="20" t="s">
        <v>990</v>
      </c>
      <c r="F529" s="20" t="s">
        <v>1256</v>
      </c>
      <c r="G529" s="3" t="str">
        <f t="shared" si="59"/>
        <v>zzzz740802</v>
      </c>
      <c r="H529" t="str">
        <f t="shared" si="57"/>
        <v>Major</v>
      </c>
      <c r="I529" s="4" t="str">
        <f t="shared" si="58"/>
        <v>740802</v>
      </c>
    </row>
    <row r="530" spans="1:9" x14ac:dyDescent="0.25">
      <c r="A530" s="25" t="s">
        <v>1356</v>
      </c>
      <c r="B530" s="29" t="s">
        <v>1358</v>
      </c>
      <c r="C530" s="24" t="s">
        <v>1358</v>
      </c>
      <c r="D530" s="20" t="s">
        <v>144</v>
      </c>
      <c r="E530" s="20" t="s">
        <v>990</v>
      </c>
      <c r="F530" s="20" t="s">
        <v>1256</v>
      </c>
      <c r="G530" s="3" t="str">
        <f t="shared" si="59"/>
        <v>zzzz740800</v>
      </c>
      <c r="H530" t="str">
        <f t="shared" si="57"/>
        <v>Major</v>
      </c>
      <c r="I530" s="4" t="str">
        <f t="shared" si="58"/>
        <v>740800</v>
      </c>
    </row>
    <row r="531" spans="1:9" x14ac:dyDescent="0.25">
      <c r="A531" s="20" t="s">
        <v>452</v>
      </c>
      <c r="B531" s="23" t="s">
        <v>453</v>
      </c>
      <c r="C531" s="22" t="s">
        <v>454</v>
      </c>
      <c r="D531" s="20" t="s">
        <v>144</v>
      </c>
      <c r="E531" s="20" t="s">
        <v>990</v>
      </c>
      <c r="F531" s="20" t="s">
        <v>1256</v>
      </c>
      <c r="G531" s="3" t="str">
        <f t="shared" si="59"/>
        <v>zzzz740804</v>
      </c>
      <c r="H531" t="str">
        <f t="shared" si="57"/>
        <v>Major</v>
      </c>
      <c r="I531" s="4" t="str">
        <f t="shared" si="58"/>
        <v>740804</v>
      </c>
    </row>
    <row r="532" spans="1:9" x14ac:dyDescent="0.25">
      <c r="A532" s="20" t="s">
        <v>470</v>
      </c>
      <c r="B532" s="23" t="s">
        <v>471</v>
      </c>
      <c r="C532" s="22" t="s">
        <v>472</v>
      </c>
      <c r="D532" s="20" t="s">
        <v>144</v>
      </c>
      <c r="E532" s="20" t="s">
        <v>990</v>
      </c>
      <c r="F532" s="20" t="s">
        <v>1256</v>
      </c>
      <c r="G532" s="3" t="str">
        <f t="shared" si="59"/>
        <v>zzzz740831</v>
      </c>
      <c r="H532" t="str">
        <f t="shared" si="57"/>
        <v>Major</v>
      </c>
      <c r="I532" s="4" t="str">
        <f t="shared" si="58"/>
        <v>740831</v>
      </c>
    </row>
    <row r="533" spans="1:9" x14ac:dyDescent="0.25">
      <c r="A533" s="20" t="s">
        <v>473</v>
      </c>
      <c r="B533" s="23" t="s">
        <v>474</v>
      </c>
      <c r="C533" s="22" t="s">
        <v>475</v>
      </c>
      <c r="D533" s="20" t="s">
        <v>144</v>
      </c>
      <c r="E533" s="20" t="s">
        <v>990</v>
      </c>
      <c r="F533" s="20" t="s">
        <v>1256</v>
      </c>
      <c r="G533" s="3" t="str">
        <f t="shared" si="59"/>
        <v>zzzz740832</v>
      </c>
      <c r="H533" t="str">
        <f t="shared" si="57"/>
        <v>Major</v>
      </c>
      <c r="I533" s="4" t="str">
        <f t="shared" si="58"/>
        <v>740832</v>
      </c>
    </row>
    <row r="534" spans="1:9" x14ac:dyDescent="0.25">
      <c r="A534" s="20" t="s">
        <v>455</v>
      </c>
      <c r="B534" s="23" t="s">
        <v>456</v>
      </c>
      <c r="C534" s="22" t="s">
        <v>457</v>
      </c>
      <c r="D534" s="20" t="s">
        <v>144</v>
      </c>
      <c r="E534" s="20" t="s">
        <v>990</v>
      </c>
      <c r="F534" s="20" t="s">
        <v>1256</v>
      </c>
      <c r="G534" s="3" t="str">
        <f t="shared" si="59"/>
        <v>zzzz740811</v>
      </c>
      <c r="H534" t="str">
        <f t="shared" si="57"/>
        <v>Major</v>
      </c>
      <c r="I534" s="4" t="str">
        <f t="shared" si="58"/>
        <v>740811</v>
      </c>
    </row>
    <row r="535" spans="1:9" x14ac:dyDescent="0.25">
      <c r="A535" s="25" t="s">
        <v>1357</v>
      </c>
      <c r="B535" s="29" t="s">
        <v>1359</v>
      </c>
      <c r="C535" s="24" t="s">
        <v>1359</v>
      </c>
      <c r="D535" s="20" t="s">
        <v>144</v>
      </c>
      <c r="E535" s="20" t="s">
        <v>990</v>
      </c>
      <c r="F535" s="20" t="s">
        <v>1256</v>
      </c>
      <c r="G535" s="3" t="str">
        <f t="shared" si="59"/>
        <v>zzzz740801</v>
      </c>
      <c r="H535" t="str">
        <f t="shared" si="57"/>
        <v>Major</v>
      </c>
      <c r="I535" s="4" t="str">
        <f t="shared" si="58"/>
        <v>740801</v>
      </c>
    </row>
    <row r="536" spans="1:9" x14ac:dyDescent="0.25">
      <c r="A536" s="20" t="s">
        <v>449</v>
      </c>
      <c r="B536" s="23" t="s">
        <v>450</v>
      </c>
      <c r="C536" s="22" t="s">
        <v>451</v>
      </c>
      <c r="D536" s="20" t="s">
        <v>144</v>
      </c>
      <c r="E536" s="20" t="s">
        <v>990</v>
      </c>
      <c r="F536" s="20" t="s">
        <v>1256</v>
      </c>
      <c r="G536" s="3" t="str">
        <f t="shared" si="59"/>
        <v>zzzz740803</v>
      </c>
      <c r="H536" t="str">
        <f t="shared" si="57"/>
        <v>Major</v>
      </c>
      <c r="I536" s="4" t="str">
        <f t="shared" si="58"/>
        <v>740803</v>
      </c>
    </row>
    <row r="537" spans="1:9" x14ac:dyDescent="0.25">
      <c r="A537" s="20" t="s">
        <v>461</v>
      </c>
      <c r="B537" s="23" t="s">
        <v>462</v>
      </c>
      <c r="C537" s="22" t="s">
        <v>463</v>
      </c>
      <c r="D537" s="20" t="s">
        <v>144</v>
      </c>
      <c r="E537" s="20" t="s">
        <v>990</v>
      </c>
      <c r="F537" s="20" t="s">
        <v>1256</v>
      </c>
      <c r="G537" s="3" t="str">
        <f t="shared" si="59"/>
        <v>zzzz740822</v>
      </c>
      <c r="H537" t="str">
        <f t="shared" si="57"/>
        <v>Major</v>
      </c>
      <c r="I537" s="4" t="str">
        <f t="shared" si="58"/>
        <v>740822</v>
      </c>
    </row>
    <row r="538" spans="1:9" x14ac:dyDescent="0.25">
      <c r="A538" s="20" t="s">
        <v>476</v>
      </c>
      <c r="B538" s="23" t="s">
        <v>477</v>
      </c>
      <c r="C538" s="22" t="s">
        <v>478</v>
      </c>
      <c r="D538" s="20" t="s">
        <v>144</v>
      </c>
      <c r="E538" s="20" t="s">
        <v>990</v>
      </c>
      <c r="F538" s="20" t="s">
        <v>1256</v>
      </c>
      <c r="G538" s="3" t="str">
        <f t="shared" si="59"/>
        <v>zzzz740841</v>
      </c>
      <c r="H538" t="str">
        <f t="shared" si="57"/>
        <v>Major</v>
      </c>
      <c r="I538" s="4" t="str">
        <f t="shared" si="58"/>
        <v>740841</v>
      </c>
    </row>
    <row r="539" spans="1:9" x14ac:dyDescent="0.25">
      <c r="A539" s="20" t="s">
        <v>467</v>
      </c>
      <c r="B539" s="23" t="s">
        <v>468</v>
      </c>
      <c r="C539" s="22" t="s">
        <v>469</v>
      </c>
      <c r="D539" s="20" t="s">
        <v>144</v>
      </c>
      <c r="E539" s="20" t="s">
        <v>990</v>
      </c>
      <c r="F539" s="20" t="s">
        <v>1256</v>
      </c>
      <c r="G539" s="3" t="str">
        <f t="shared" si="59"/>
        <v>zzzz740824</v>
      </c>
      <c r="H539" t="str">
        <f t="shared" si="57"/>
        <v>Major</v>
      </c>
      <c r="I539" s="4" t="str">
        <f t="shared" si="58"/>
        <v>740824</v>
      </c>
    </row>
    <row r="540" spans="1:9" x14ac:dyDescent="0.25">
      <c r="A540" s="20" t="s">
        <v>458</v>
      </c>
      <c r="B540" s="23" t="s">
        <v>459</v>
      </c>
      <c r="C540" s="22" t="s">
        <v>460</v>
      </c>
      <c r="D540" s="20" t="s">
        <v>144</v>
      </c>
      <c r="E540" s="20" t="s">
        <v>990</v>
      </c>
      <c r="F540" s="20" t="s">
        <v>1256</v>
      </c>
      <c r="G540" s="3" t="str">
        <f t="shared" si="59"/>
        <v>zzzz740821</v>
      </c>
      <c r="H540" s="3" t="str">
        <f t="shared" si="57"/>
        <v>Major</v>
      </c>
      <c r="I540" s="11" t="str">
        <f t="shared" si="58"/>
        <v>740821</v>
      </c>
    </row>
    <row r="541" spans="1:9" ht="45" x14ac:dyDescent="0.25">
      <c r="A541" s="20" t="s">
        <v>705</v>
      </c>
      <c r="B541" s="23" t="s">
        <v>706</v>
      </c>
      <c r="C541" s="32" t="s">
        <v>1056</v>
      </c>
      <c r="D541" s="20" t="s">
        <v>144</v>
      </c>
      <c r="E541" s="20" t="s">
        <v>990</v>
      </c>
      <c r="F541" s="25" t="s">
        <v>1238</v>
      </c>
      <c r="G541" s="3" t="str">
        <f t="shared" si="59"/>
        <v>zzzz741620</v>
      </c>
    </row>
    <row r="542" spans="1:9" x14ac:dyDescent="0.25">
      <c r="A542" s="20" t="s">
        <v>839</v>
      </c>
      <c r="B542" s="26" t="s">
        <v>840</v>
      </c>
      <c r="C542" s="21" t="s">
        <v>841</v>
      </c>
      <c r="D542" s="20" t="s">
        <v>144</v>
      </c>
      <c r="E542" s="20" t="s">
        <v>990</v>
      </c>
      <c r="F542" s="20" t="s">
        <v>1232</v>
      </c>
      <c r="G542" s="3" t="str">
        <f t="shared" si="59"/>
        <v>zzzz743011</v>
      </c>
    </row>
  </sheetData>
  <sortState xmlns:xlrd2="http://schemas.microsoft.com/office/spreadsheetml/2017/richdata2" ref="A2:I542">
    <sortCondition ref="B2:B542"/>
    <sortCondition ref="A2:A542"/>
  </sortState>
  <conditionalFormatting sqref="C92:C96 C137:C138 C288">
    <cfRule type="expression" dxfId="1" priority="2">
      <formula>#REF!="?"</formula>
    </cfRule>
  </conditionalFormatting>
  <conditionalFormatting sqref="C230">
    <cfRule type="expression" dxfId="0" priority="1">
      <formula>#REF!="?"</formula>
    </cfRule>
  </conditionalFormatting>
  <pageMargins left="0.2" right="0.2" top="0.75" bottom="0.75" header="0.3" footer="0.3"/>
  <pageSetup scale="99" fitToHeight="100" orientation="landscape" r:id="rId1"/>
  <headerFooter>
    <oddHeader>&amp;C&amp;"-,Bold"Expense Account Dictionary</oddHeader>
    <oddFooter>&amp;L&amp;9Rv 06/2021
NOTE: For Account to Purchasing Category mapping see query FSU_DPT_CODES_CATEGORY_BY_ACCT&amp;R&amp;9&amp;P of &amp;N</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Rv 05-2026</vt:lpstr>
      <vt:lpstr>'Rv 05-2026'!Print_Titles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Warren, Christopher</dc:creator>
  <cp:lastModifiedBy>Karen Welling</cp:lastModifiedBy>
  <cp:lastPrinted>2020-08-21T17:41:44Z</cp:lastPrinted>
  <dcterms:created xsi:type="dcterms:W3CDTF">2015-07-24T19:46:44Z</dcterms:created>
  <dcterms:modified xsi:type="dcterms:W3CDTF">2026-05-15T12:56:50Z</dcterms:modified>
</cp:coreProperties>
</file>