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K:\CTL-Accounting\Crosswalks and Such\Revenue Dictionary\"/>
    </mc:Choice>
  </mc:AlternateContent>
  <xr:revisionPtr revIDLastSave="0" documentId="13_ncr:1_{7BF976C7-5FB9-4480-9EBE-A18D20A84860}" xr6:coauthVersionLast="47" xr6:coauthVersionMax="47" xr10:uidLastSave="{00000000-0000-0000-0000-000000000000}"/>
  <bookViews>
    <workbookView xWindow="-120" yWindow="-120" windowWidth="29040" windowHeight="15720" xr2:uid="{00000000-000D-0000-FFFF-FFFF00000000}"/>
  </bookViews>
  <sheets>
    <sheet name="Rv 05-2026" sheetId="1" r:id="rId1"/>
  </sheets>
  <definedNames>
    <definedName name="_xlnm._FilterDatabase" localSheetId="0" hidden="1">'Rv 05-2026'!$A$1:$I$341</definedName>
    <definedName name="_xlnm.Print_Titles" localSheetId="0">'Rv 05-2026'!$1:$1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4" i="1" l="1"/>
  <c r="H334" i="1" s="1"/>
  <c r="F334" i="1"/>
  <c r="G9" i="1"/>
  <c r="H9" i="1" s="1"/>
  <c r="F9" i="1"/>
  <c r="H319" i="1" l="1"/>
  <c r="H314" i="1"/>
  <c r="F317" i="1" l="1"/>
  <c r="F341" i="1"/>
  <c r="G317" i="1"/>
  <c r="H317" i="1" s="1"/>
  <c r="F24" i="1"/>
  <c r="G24" i="1"/>
  <c r="H24" i="1" s="1"/>
  <c r="F20" i="1"/>
  <c r="G20" i="1"/>
  <c r="H20" i="1" s="1"/>
  <c r="G339" i="1" l="1"/>
  <c r="H339" i="1" s="1"/>
  <c r="F339" i="1"/>
  <c r="G232" i="1" l="1"/>
  <c r="H232" i="1" s="1"/>
  <c r="F232" i="1"/>
  <c r="F27" i="1"/>
  <c r="G27" i="1"/>
  <c r="H27" i="1" s="1"/>
  <c r="F86" i="1" l="1"/>
  <c r="G90" i="1"/>
  <c r="H90" i="1" s="1"/>
  <c r="G83" i="1"/>
  <c r="H83" i="1" s="1"/>
  <c r="G89" i="1"/>
  <c r="H89" i="1" s="1"/>
  <c r="G81" i="1"/>
  <c r="H81" i="1" s="1"/>
  <c r="G85" i="1"/>
  <c r="H85" i="1" s="1"/>
  <c r="G86" i="1"/>
  <c r="H86" i="1" s="1"/>
  <c r="G87" i="1"/>
  <c r="H87" i="1" s="1"/>
  <c r="G88" i="1"/>
  <c r="H88" i="1" s="1"/>
  <c r="G91" i="1"/>
  <c r="H91" i="1" s="1"/>
  <c r="G84" i="1"/>
  <c r="H84" i="1" s="1"/>
  <c r="G82" i="1"/>
  <c r="H82" i="1" s="1"/>
  <c r="F84" i="1"/>
  <c r="F91" i="1"/>
  <c r="F88" i="1"/>
  <c r="F87" i="1"/>
  <c r="F85" i="1"/>
  <c r="F81" i="1"/>
  <c r="F89" i="1"/>
  <c r="F83" i="1"/>
  <c r="F90" i="1"/>
  <c r="F82" i="1"/>
  <c r="F2" i="1" l="1"/>
  <c r="G335" i="1" l="1"/>
  <c r="H335" i="1" s="1"/>
  <c r="G329" i="1"/>
  <c r="H329" i="1" s="1"/>
  <c r="G333" i="1"/>
  <c r="H333" i="1" s="1"/>
  <c r="G330" i="1"/>
  <c r="H330" i="1" s="1"/>
  <c r="G266" i="1"/>
  <c r="H266" i="1" s="1"/>
  <c r="G265" i="1"/>
  <c r="H265" i="1" s="1"/>
  <c r="G268" i="1"/>
  <c r="H268" i="1" s="1"/>
  <c r="G269" i="1"/>
  <c r="H269" i="1" s="1"/>
  <c r="G267" i="1"/>
  <c r="H267" i="1" s="1"/>
  <c r="G213" i="1"/>
  <c r="H213" i="1" s="1"/>
  <c r="G258" i="1"/>
  <c r="H258" i="1" s="1"/>
  <c r="G261" i="1"/>
  <c r="H261" i="1" s="1"/>
  <c r="G259" i="1"/>
  <c r="H259" i="1" s="1"/>
  <c r="G260" i="1"/>
  <c r="H260" i="1" s="1"/>
  <c r="G264" i="1"/>
  <c r="H264" i="1" s="1"/>
  <c r="G263" i="1"/>
  <c r="H263" i="1" s="1"/>
  <c r="G262" i="1"/>
  <c r="H262" i="1" s="1"/>
  <c r="G270" i="1"/>
  <c r="H270" i="1" s="1"/>
  <c r="G8" i="1"/>
  <c r="H8" i="1" s="1"/>
  <c r="G7" i="1"/>
  <c r="H7" i="1" s="1"/>
  <c r="G315" i="1"/>
  <c r="H315" i="1" s="1"/>
  <c r="G3" i="1"/>
  <c r="H3" i="1" s="1"/>
  <c r="G4" i="1"/>
  <c r="H4" i="1" s="1"/>
  <c r="G13" i="1"/>
  <c r="H13" i="1" s="1"/>
  <c r="G14" i="1"/>
  <c r="H14" i="1" s="1"/>
  <c r="G16" i="1"/>
  <c r="H16" i="1" s="1"/>
  <c r="G318" i="1"/>
  <c r="H318" i="1" s="1"/>
  <c r="G19" i="1"/>
  <c r="H19" i="1" s="1"/>
  <c r="G17" i="1"/>
  <c r="H17" i="1" s="1"/>
  <c r="G11" i="1"/>
  <c r="H11" i="1" s="1"/>
  <c r="G2" i="1"/>
  <c r="H2" i="1" s="1"/>
  <c r="G5" i="1"/>
  <c r="H5" i="1" s="1"/>
  <c r="G10" i="1"/>
  <c r="H10" i="1" s="1"/>
  <c r="G15" i="1"/>
  <c r="H15" i="1" s="1"/>
  <c r="G18" i="1"/>
  <c r="H18" i="1" s="1"/>
  <c r="G26" i="1"/>
  <c r="H26" i="1" s="1"/>
  <c r="G23" i="1"/>
  <c r="H23" i="1" s="1"/>
  <c r="G276" i="1"/>
  <c r="H276" i="1" s="1"/>
  <c r="G299" i="1"/>
  <c r="H299" i="1" s="1"/>
  <c r="G131" i="1"/>
  <c r="H131" i="1" s="1"/>
  <c r="G94" i="1"/>
  <c r="H94" i="1" s="1"/>
  <c r="G54" i="1"/>
  <c r="H54" i="1" s="1"/>
  <c r="G120" i="1"/>
  <c r="H120" i="1" s="1"/>
  <c r="G69" i="1"/>
  <c r="H69" i="1" s="1"/>
  <c r="G70" i="1"/>
  <c r="H70" i="1" s="1"/>
  <c r="G127" i="1"/>
  <c r="H127" i="1" s="1"/>
  <c r="G95" i="1"/>
  <c r="H95" i="1" s="1"/>
  <c r="G233" i="1"/>
  <c r="H233" i="1" s="1"/>
  <c r="G234" i="1"/>
  <c r="H234" i="1" s="1"/>
  <c r="G235" i="1"/>
  <c r="H235" i="1" s="1"/>
  <c r="G203" i="1"/>
  <c r="H203" i="1" s="1"/>
  <c r="G245" i="1"/>
  <c r="H245" i="1" s="1"/>
  <c r="G169" i="1"/>
  <c r="H169" i="1" s="1"/>
  <c r="G171" i="1"/>
  <c r="H171" i="1" s="1"/>
  <c r="G172" i="1"/>
  <c r="H172" i="1" s="1"/>
  <c r="G173" i="1"/>
  <c r="H173" i="1" s="1"/>
  <c r="G246" i="1"/>
  <c r="H246" i="1" s="1"/>
  <c r="G247" i="1"/>
  <c r="H247" i="1" s="1"/>
  <c r="G204" i="1"/>
  <c r="H204" i="1" s="1"/>
  <c r="G205" i="1"/>
  <c r="H205" i="1" s="1"/>
  <c r="G206" i="1"/>
  <c r="H206" i="1" s="1"/>
  <c r="G242" i="1"/>
  <c r="H242" i="1" s="1"/>
  <c r="G243" i="1"/>
  <c r="H243" i="1" s="1"/>
  <c r="G244" i="1"/>
  <c r="H244" i="1" s="1"/>
  <c r="G249" i="1"/>
  <c r="H249" i="1" s="1"/>
  <c r="G236" i="1"/>
  <c r="H236" i="1" s="1"/>
  <c r="G239" i="1"/>
  <c r="H239" i="1" s="1"/>
  <c r="G237" i="1"/>
  <c r="H237" i="1" s="1"/>
  <c r="G240" i="1"/>
  <c r="H240" i="1" s="1"/>
  <c r="G238" i="1"/>
  <c r="H238" i="1" s="1"/>
  <c r="G241" i="1"/>
  <c r="H241" i="1" s="1"/>
  <c r="G215" i="1"/>
  <c r="H215" i="1" s="1"/>
  <c r="G217" i="1"/>
  <c r="H217" i="1" s="1"/>
  <c r="G218" i="1"/>
  <c r="H218" i="1" s="1"/>
  <c r="G216" i="1"/>
  <c r="H216" i="1" s="1"/>
  <c r="G167" i="1"/>
  <c r="H167" i="1" s="1"/>
  <c r="G214" i="1"/>
  <c r="H214" i="1" s="1"/>
  <c r="G170" i="1"/>
  <c r="H170" i="1" s="1"/>
  <c r="G219" i="1"/>
  <c r="H219" i="1" s="1"/>
  <c r="G220" i="1"/>
  <c r="H220" i="1" s="1"/>
  <c r="G221" i="1"/>
  <c r="H221" i="1" s="1"/>
  <c r="G250" i="1"/>
  <c r="H250" i="1" s="1"/>
  <c r="G229" i="1"/>
  <c r="H229" i="1" s="1"/>
  <c r="G230" i="1"/>
  <c r="H230" i="1" s="1"/>
  <c r="G231" i="1"/>
  <c r="H231" i="1" s="1"/>
  <c r="G222" i="1"/>
  <c r="H222" i="1" s="1"/>
  <c r="G223" i="1"/>
  <c r="H223" i="1" s="1"/>
  <c r="G224" i="1"/>
  <c r="H224" i="1" s="1"/>
  <c r="G185" i="1"/>
  <c r="H185" i="1" s="1"/>
  <c r="G186" i="1"/>
  <c r="H186" i="1" s="1"/>
  <c r="G187" i="1"/>
  <c r="H187" i="1" s="1"/>
  <c r="G29" i="1"/>
  <c r="H29" i="1" s="1"/>
  <c r="G168" i="1"/>
  <c r="H168" i="1" s="1"/>
  <c r="G55" i="1"/>
  <c r="H55" i="1" s="1"/>
  <c r="G45" i="1"/>
  <c r="H45" i="1" s="1"/>
  <c r="G43" i="1"/>
  <c r="H43" i="1" s="1"/>
  <c r="G44" i="1"/>
  <c r="H44" i="1" s="1"/>
  <c r="G248" i="1"/>
  <c r="H248" i="1" s="1"/>
  <c r="G251" i="1"/>
  <c r="H251" i="1" s="1"/>
  <c r="G252" i="1"/>
  <c r="H252" i="1" s="1"/>
  <c r="G225" i="1"/>
  <c r="H225" i="1" s="1"/>
  <c r="G175" i="1"/>
  <c r="H175" i="1" s="1"/>
  <c r="G176" i="1"/>
  <c r="H176" i="1" s="1"/>
  <c r="G177" i="1"/>
  <c r="H177" i="1" s="1"/>
  <c r="G253" i="1"/>
  <c r="H253" i="1" s="1"/>
  <c r="G255" i="1"/>
  <c r="H255" i="1" s="1"/>
  <c r="G256" i="1"/>
  <c r="H256" i="1" s="1"/>
  <c r="G174" i="1"/>
  <c r="H174" i="1" s="1"/>
  <c r="G178" i="1"/>
  <c r="H178" i="1" s="1"/>
  <c r="G179" i="1"/>
  <c r="H179" i="1" s="1"/>
  <c r="G180" i="1"/>
  <c r="H180" i="1" s="1"/>
  <c r="G181" i="1"/>
  <c r="H181" i="1" s="1"/>
  <c r="G182" i="1"/>
  <c r="H182" i="1" s="1"/>
  <c r="G183" i="1"/>
  <c r="H183" i="1" s="1"/>
  <c r="G46" i="1"/>
  <c r="H46" i="1" s="1"/>
  <c r="G184" i="1"/>
  <c r="H184" i="1" s="1"/>
  <c r="G201" i="1"/>
  <c r="H201" i="1" s="1"/>
  <c r="G200" i="1"/>
  <c r="H200" i="1" s="1"/>
  <c r="G202" i="1"/>
  <c r="H202" i="1" s="1"/>
  <c r="G197" i="1"/>
  <c r="H197" i="1" s="1"/>
  <c r="G198" i="1"/>
  <c r="H198" i="1" s="1"/>
  <c r="G199" i="1"/>
  <c r="H199" i="1" s="1"/>
  <c r="G228" i="1"/>
  <c r="H228" i="1" s="1"/>
  <c r="G226" i="1"/>
  <c r="H226" i="1" s="1"/>
  <c r="G227" i="1"/>
  <c r="H227" i="1" s="1"/>
  <c r="G194" i="1"/>
  <c r="H194" i="1" s="1"/>
  <c r="G195" i="1"/>
  <c r="H195" i="1" s="1"/>
  <c r="G196" i="1"/>
  <c r="H196" i="1" s="1"/>
  <c r="G121" i="1"/>
  <c r="H121" i="1" s="1"/>
  <c r="G123" i="1"/>
  <c r="H123" i="1" s="1"/>
  <c r="G138" i="1"/>
  <c r="H138" i="1" s="1"/>
  <c r="G130" i="1"/>
  <c r="H130" i="1" s="1"/>
  <c r="G128" i="1"/>
  <c r="H128" i="1" s="1"/>
  <c r="G96" i="1"/>
  <c r="H96" i="1" s="1"/>
  <c r="G97" i="1"/>
  <c r="H97" i="1" s="1"/>
  <c r="G274" i="1"/>
  <c r="H274" i="1" s="1"/>
  <c r="G273" i="1"/>
  <c r="H273" i="1" s="1"/>
  <c r="G254" i="1"/>
  <c r="H254" i="1" s="1"/>
  <c r="G56" i="1"/>
  <c r="H56" i="1" s="1"/>
  <c r="G137" i="1"/>
  <c r="H137" i="1" s="1"/>
  <c r="G207" i="1"/>
  <c r="H207" i="1" s="1"/>
  <c r="G208" i="1"/>
  <c r="H208" i="1" s="1"/>
  <c r="G209" i="1"/>
  <c r="H209" i="1" s="1"/>
  <c r="G210" i="1"/>
  <c r="H210" i="1" s="1"/>
  <c r="G211" i="1"/>
  <c r="H211" i="1" s="1"/>
  <c r="G212" i="1"/>
  <c r="H212" i="1" s="1"/>
  <c r="G257" i="1"/>
  <c r="H257" i="1" s="1"/>
  <c r="G191" i="1"/>
  <c r="H191" i="1" s="1"/>
  <c r="G192" i="1"/>
  <c r="H192" i="1" s="1"/>
  <c r="G193" i="1"/>
  <c r="H193" i="1" s="1"/>
  <c r="G188" i="1"/>
  <c r="H188" i="1" s="1"/>
  <c r="G189" i="1"/>
  <c r="H189" i="1" s="1"/>
  <c r="G190" i="1"/>
  <c r="H190" i="1" s="1"/>
  <c r="G166" i="1"/>
  <c r="H166" i="1" s="1"/>
  <c r="G150" i="1"/>
  <c r="H150" i="1" s="1"/>
  <c r="G151" i="1"/>
  <c r="H151" i="1" s="1"/>
  <c r="G58" i="1"/>
  <c r="H58" i="1" s="1"/>
  <c r="G42" i="1"/>
  <c r="H42" i="1" s="1"/>
  <c r="G59" i="1"/>
  <c r="H59" i="1" s="1"/>
  <c r="G98" i="1"/>
  <c r="H98" i="1" s="1"/>
  <c r="G99" i="1"/>
  <c r="H99" i="1" s="1"/>
  <c r="G283" i="1"/>
  <c r="H283" i="1" s="1"/>
  <c r="G285" i="1"/>
  <c r="H285" i="1" s="1"/>
  <c r="G282" i="1"/>
  <c r="H282" i="1" s="1"/>
  <c r="G281" i="1"/>
  <c r="H281" i="1" s="1"/>
  <c r="G280" i="1"/>
  <c r="H280" i="1" s="1"/>
  <c r="G279" i="1"/>
  <c r="H279" i="1" s="1"/>
  <c r="G284" i="1"/>
  <c r="H284" i="1" s="1"/>
  <c r="G298" i="1"/>
  <c r="H298" i="1" s="1"/>
  <c r="G100" i="1"/>
  <c r="H100" i="1" s="1"/>
  <c r="G277" i="1"/>
  <c r="H277" i="1" s="1"/>
  <c r="G287" i="1"/>
  <c r="H287" i="1" s="1"/>
  <c r="G289" i="1"/>
  <c r="H289" i="1" s="1"/>
  <c r="G296" i="1"/>
  <c r="H296" i="1" s="1"/>
  <c r="G293" i="1"/>
  <c r="H293" i="1" s="1"/>
  <c r="G292" i="1"/>
  <c r="H292" i="1" s="1"/>
  <c r="G291" i="1"/>
  <c r="H291" i="1" s="1"/>
  <c r="G290" i="1"/>
  <c r="H290" i="1" s="1"/>
  <c r="G286" i="1"/>
  <c r="H286" i="1" s="1"/>
  <c r="G294" i="1"/>
  <c r="H294" i="1" s="1"/>
  <c r="G288" i="1"/>
  <c r="H288" i="1" s="1"/>
  <c r="G295" i="1"/>
  <c r="H295" i="1" s="1"/>
  <c r="G60" i="1"/>
  <c r="H60" i="1" s="1"/>
  <c r="G101" i="1"/>
  <c r="H101" i="1" s="1"/>
  <c r="G65" i="1"/>
  <c r="H65" i="1" s="1"/>
  <c r="G102" i="1"/>
  <c r="H102" i="1" s="1"/>
  <c r="G103" i="1"/>
  <c r="H103" i="1" s="1"/>
  <c r="G104" i="1"/>
  <c r="H104" i="1" s="1"/>
  <c r="G105" i="1"/>
  <c r="H105" i="1" s="1"/>
  <c r="G139" i="1"/>
  <c r="H139" i="1" s="1"/>
  <c r="G79" i="1"/>
  <c r="H79" i="1" s="1"/>
  <c r="G78" i="1"/>
  <c r="H78" i="1" s="1"/>
  <c r="G32" i="1"/>
  <c r="H32" i="1" s="1"/>
  <c r="G30" i="1"/>
  <c r="H30" i="1" s="1"/>
  <c r="G61" i="1"/>
  <c r="H61" i="1" s="1"/>
  <c r="G64" i="1"/>
  <c r="H64" i="1" s="1"/>
  <c r="G62" i="1"/>
  <c r="H62" i="1" s="1"/>
  <c r="G63" i="1"/>
  <c r="H63" i="1" s="1"/>
  <c r="G122" i="1"/>
  <c r="H122" i="1" s="1"/>
  <c r="G106" i="1"/>
  <c r="H106" i="1" s="1"/>
  <c r="G75" i="1"/>
  <c r="H75" i="1" s="1"/>
  <c r="G129" i="1"/>
  <c r="H129" i="1" s="1"/>
  <c r="G132" i="1"/>
  <c r="H132" i="1" s="1"/>
  <c r="G133" i="1"/>
  <c r="H133" i="1" s="1"/>
  <c r="G134" i="1"/>
  <c r="H134" i="1" s="1"/>
  <c r="G135" i="1"/>
  <c r="H135" i="1" s="1"/>
  <c r="G125" i="1"/>
  <c r="H125" i="1" s="1"/>
  <c r="G77" i="1"/>
  <c r="H77" i="1" s="1"/>
  <c r="G74" i="1"/>
  <c r="H74" i="1" s="1"/>
  <c r="G72" i="1"/>
  <c r="H72" i="1" s="1"/>
  <c r="G126" i="1"/>
  <c r="H126" i="1" s="1"/>
  <c r="G71" i="1"/>
  <c r="H71" i="1" s="1"/>
  <c r="G76" i="1"/>
  <c r="H76" i="1" s="1"/>
  <c r="G136" i="1"/>
  <c r="H136" i="1" s="1"/>
  <c r="G107" i="1"/>
  <c r="H107" i="1" s="1"/>
  <c r="G73" i="1"/>
  <c r="H73" i="1" s="1"/>
  <c r="G108" i="1"/>
  <c r="H108" i="1" s="1"/>
  <c r="G67" i="1"/>
  <c r="H67" i="1" s="1"/>
  <c r="G109" i="1"/>
  <c r="H109" i="1" s="1"/>
  <c r="G124" i="1"/>
  <c r="H124" i="1" s="1"/>
  <c r="G36" i="1"/>
  <c r="H36" i="1" s="1"/>
  <c r="G92" i="1"/>
  <c r="H92" i="1" s="1"/>
  <c r="G35" i="1"/>
  <c r="H35" i="1" s="1"/>
  <c r="G33" i="1"/>
  <c r="H33" i="1" s="1"/>
  <c r="G68" i="1"/>
  <c r="H68" i="1" s="1"/>
  <c r="G31" i="1"/>
  <c r="H31" i="1" s="1"/>
  <c r="G34" i="1"/>
  <c r="H34" i="1" s="1"/>
  <c r="G110" i="1"/>
  <c r="H110" i="1" s="1"/>
  <c r="G80" i="1"/>
  <c r="H80" i="1" s="1"/>
  <c r="G51" i="1"/>
  <c r="H51" i="1" s="1"/>
  <c r="G278" i="1"/>
  <c r="H278" i="1" s="1"/>
  <c r="G66" i="1"/>
  <c r="H66" i="1" s="1"/>
  <c r="G111" i="1"/>
  <c r="H111" i="1" s="1"/>
  <c r="G112" i="1"/>
  <c r="H112" i="1" s="1"/>
  <c r="G113" i="1"/>
  <c r="H113" i="1" s="1"/>
  <c r="G52" i="1"/>
  <c r="H52" i="1" s="1"/>
  <c r="G50" i="1"/>
  <c r="H50" i="1" s="1"/>
  <c r="G38" i="1"/>
  <c r="H38" i="1" s="1"/>
  <c r="G40" i="1"/>
  <c r="H40" i="1" s="1"/>
  <c r="G39" i="1"/>
  <c r="H39" i="1" s="1"/>
  <c r="G41" i="1"/>
  <c r="H41" i="1" s="1"/>
  <c r="G37" i="1"/>
  <c r="H37" i="1" s="1"/>
  <c r="G93" i="1"/>
  <c r="H93" i="1" s="1"/>
  <c r="G114" i="1"/>
  <c r="H114" i="1" s="1"/>
  <c r="G115" i="1"/>
  <c r="H115" i="1" s="1"/>
  <c r="G149" i="1"/>
  <c r="H149" i="1" s="1"/>
  <c r="G53" i="1"/>
  <c r="H53" i="1" s="1"/>
  <c r="G275" i="1"/>
  <c r="H275" i="1" s="1"/>
  <c r="G141" i="1"/>
  <c r="H141" i="1" s="1"/>
  <c r="G142" i="1"/>
  <c r="H142" i="1" s="1"/>
  <c r="G143" i="1"/>
  <c r="H143" i="1" s="1"/>
  <c r="G144" i="1"/>
  <c r="H144" i="1" s="1"/>
  <c r="G145" i="1"/>
  <c r="H145" i="1" s="1"/>
  <c r="G146" i="1"/>
  <c r="H146" i="1" s="1"/>
  <c r="G147" i="1"/>
  <c r="H147" i="1" s="1"/>
  <c r="G148" i="1"/>
  <c r="H148" i="1" s="1"/>
  <c r="G324" i="1"/>
  <c r="H324" i="1" s="1"/>
  <c r="G47" i="1"/>
  <c r="H47" i="1" s="1"/>
  <c r="G326" i="1"/>
  <c r="H326" i="1" s="1"/>
  <c r="G325" i="1"/>
  <c r="H325" i="1" s="1"/>
  <c r="G316" i="1"/>
  <c r="H316" i="1" s="1"/>
  <c r="G140" i="1"/>
  <c r="H140" i="1" s="1"/>
  <c r="G327" i="1"/>
  <c r="H327" i="1" s="1"/>
  <c r="G6" i="1"/>
  <c r="H6" i="1" s="1"/>
  <c r="G116" i="1"/>
  <c r="H116" i="1" s="1"/>
  <c r="G297" i="1"/>
  <c r="H297" i="1" s="1"/>
  <c r="G117" i="1"/>
  <c r="H117" i="1" s="1"/>
  <c r="G118" i="1"/>
  <c r="H118" i="1" s="1"/>
  <c r="G328" i="1"/>
  <c r="H328" i="1" s="1"/>
  <c r="G119" i="1"/>
  <c r="H119" i="1" s="1"/>
  <c r="G323" i="1"/>
  <c r="H323" i="1" s="1"/>
  <c r="G332" i="1"/>
  <c r="H332" i="1" s="1"/>
  <c r="G331" i="1"/>
  <c r="H331" i="1" s="1"/>
  <c r="G25" i="1"/>
  <c r="H25" i="1" s="1"/>
  <c r="G57" i="1"/>
  <c r="H57" i="1" s="1"/>
  <c r="G12" i="1"/>
  <c r="H12" i="1" s="1"/>
  <c r="G49" i="1"/>
  <c r="H49" i="1" s="1"/>
  <c r="G337" i="1"/>
  <c r="H337" i="1" s="1"/>
  <c r="G340" i="1"/>
  <c r="H340" i="1" s="1"/>
  <c r="G341" i="1"/>
  <c r="H341" i="1" s="1"/>
  <c r="G338" i="1"/>
  <c r="H338" i="1" s="1"/>
  <c r="G28" i="1"/>
  <c r="H28" i="1" s="1"/>
  <c r="G336" i="1"/>
  <c r="H336" i="1" s="1"/>
  <c r="G22" i="1"/>
  <c r="H22" i="1" s="1"/>
  <c r="G48" i="1"/>
  <c r="H48" i="1" s="1"/>
  <c r="G21" i="1"/>
  <c r="H21" i="1" s="1"/>
  <c r="F329" i="1"/>
  <c r="F330" i="1"/>
  <c r="F266" i="1"/>
  <c r="F265" i="1"/>
  <c r="F267" i="1"/>
  <c r="F213" i="1"/>
  <c r="F258" i="1"/>
  <c r="F261" i="1"/>
  <c r="F259" i="1"/>
  <c r="F260" i="1"/>
  <c r="F264" i="1"/>
  <c r="F263" i="1"/>
  <c r="F262" i="1"/>
  <c r="F8" i="1"/>
  <c r="F7" i="1"/>
  <c r="F315" i="1"/>
  <c r="F3" i="1"/>
  <c r="F4" i="1"/>
  <c r="F13" i="1"/>
  <c r="F14" i="1"/>
  <c r="F318" i="1"/>
  <c r="F11" i="1"/>
  <c r="F5" i="1"/>
  <c r="F10" i="1"/>
  <c r="F319" i="1"/>
  <c r="F26" i="1"/>
  <c r="F23" i="1"/>
  <c r="F276" i="1"/>
  <c r="F54" i="1"/>
  <c r="F69" i="1"/>
  <c r="F70" i="1"/>
  <c r="F233" i="1"/>
  <c r="F234" i="1"/>
  <c r="F235" i="1"/>
  <c r="F203" i="1"/>
  <c r="F245" i="1"/>
  <c r="F169" i="1"/>
  <c r="F171" i="1"/>
  <c r="F172" i="1"/>
  <c r="F173" i="1"/>
  <c r="F204" i="1"/>
  <c r="F205" i="1"/>
  <c r="F206" i="1"/>
  <c r="F242" i="1"/>
  <c r="F243" i="1"/>
  <c r="F244" i="1"/>
  <c r="F236" i="1"/>
  <c r="F239" i="1"/>
  <c r="F237" i="1"/>
  <c r="F240" i="1"/>
  <c r="F238" i="1"/>
  <c r="F241" i="1"/>
  <c r="F215" i="1"/>
  <c r="F217" i="1"/>
  <c r="F218" i="1"/>
  <c r="F216" i="1"/>
  <c r="F167" i="1"/>
  <c r="F214" i="1"/>
  <c r="F170" i="1"/>
  <c r="F219" i="1"/>
  <c r="F220" i="1"/>
  <c r="F221" i="1"/>
  <c r="F229" i="1"/>
  <c r="F230" i="1"/>
  <c r="F231" i="1"/>
  <c r="F222" i="1"/>
  <c r="F223" i="1"/>
  <c r="F224" i="1"/>
  <c r="F185" i="1"/>
  <c r="F186" i="1"/>
  <c r="F187" i="1"/>
  <c r="F29" i="1"/>
  <c r="F168" i="1"/>
  <c r="F55" i="1"/>
  <c r="F45" i="1"/>
  <c r="F43" i="1"/>
  <c r="F44" i="1"/>
  <c r="F225" i="1"/>
  <c r="F175" i="1"/>
  <c r="F176" i="1"/>
  <c r="F177" i="1"/>
  <c r="F174" i="1"/>
  <c r="F178" i="1"/>
  <c r="F179" i="1"/>
  <c r="F180" i="1"/>
  <c r="F181" i="1"/>
  <c r="F182" i="1"/>
  <c r="F183" i="1"/>
  <c r="F46" i="1"/>
  <c r="F184" i="1"/>
  <c r="F201" i="1"/>
  <c r="F200" i="1"/>
  <c r="F202" i="1"/>
  <c r="F197" i="1"/>
  <c r="F198" i="1"/>
  <c r="F199" i="1"/>
  <c r="F228" i="1"/>
  <c r="F226" i="1"/>
  <c r="F227" i="1"/>
  <c r="F194" i="1"/>
  <c r="F195" i="1"/>
  <c r="F196" i="1"/>
  <c r="F274" i="1"/>
  <c r="F273" i="1"/>
  <c r="F56" i="1"/>
  <c r="F207" i="1"/>
  <c r="F208" i="1"/>
  <c r="F209" i="1"/>
  <c r="F210" i="1"/>
  <c r="F211" i="1"/>
  <c r="F212" i="1"/>
  <c r="F191" i="1"/>
  <c r="F192" i="1"/>
  <c r="F193" i="1"/>
  <c r="F188" i="1"/>
  <c r="F189" i="1"/>
  <c r="F190" i="1"/>
  <c r="F166" i="1"/>
  <c r="F58" i="1"/>
  <c r="F42" i="1"/>
  <c r="F59" i="1"/>
  <c r="F283" i="1"/>
  <c r="F285" i="1"/>
  <c r="F282" i="1"/>
  <c r="F281" i="1"/>
  <c r="F280" i="1"/>
  <c r="F279" i="1"/>
  <c r="F284" i="1"/>
  <c r="F277" i="1"/>
  <c r="F287" i="1"/>
  <c r="F289" i="1"/>
  <c r="F296" i="1"/>
  <c r="F293" i="1"/>
  <c r="F292" i="1"/>
  <c r="F291" i="1"/>
  <c r="F290" i="1"/>
  <c r="F286" i="1"/>
  <c r="F294" i="1"/>
  <c r="F288" i="1"/>
  <c r="F295" i="1"/>
  <c r="F60" i="1"/>
  <c r="F65" i="1"/>
  <c r="F79" i="1"/>
  <c r="F78" i="1"/>
  <c r="F32" i="1"/>
  <c r="F30" i="1"/>
  <c r="F61" i="1"/>
  <c r="F64" i="1"/>
  <c r="F62" i="1"/>
  <c r="F63" i="1"/>
  <c r="F75" i="1"/>
  <c r="F77" i="1"/>
  <c r="F74" i="1"/>
  <c r="F72" i="1"/>
  <c r="F71" i="1"/>
  <c r="F76" i="1"/>
  <c r="F73" i="1"/>
  <c r="F67" i="1"/>
  <c r="F36" i="1"/>
  <c r="F92" i="1"/>
  <c r="F35" i="1"/>
  <c r="F33" i="1"/>
  <c r="F68" i="1"/>
  <c r="F31" i="1"/>
  <c r="F34" i="1"/>
  <c r="F80" i="1"/>
  <c r="F51" i="1"/>
  <c r="F278" i="1"/>
  <c r="F66" i="1"/>
  <c r="F52" i="1"/>
  <c r="F50" i="1"/>
  <c r="F38" i="1"/>
  <c r="F40" i="1"/>
  <c r="F39" i="1"/>
  <c r="F314" i="1"/>
  <c r="F41" i="1"/>
  <c r="F37" i="1"/>
  <c r="F93" i="1"/>
  <c r="F53" i="1"/>
  <c r="F275" i="1"/>
  <c r="F324" i="1"/>
  <c r="F47" i="1"/>
  <c r="F326" i="1"/>
  <c r="F325" i="1"/>
  <c r="F316" i="1"/>
  <c r="F327" i="1"/>
  <c r="F6" i="1"/>
  <c r="F328" i="1"/>
  <c r="F332" i="1"/>
  <c r="F331" i="1"/>
  <c r="F25" i="1"/>
  <c r="F57" i="1"/>
  <c r="F12" i="1"/>
  <c r="F49" i="1"/>
  <c r="F337" i="1"/>
  <c r="F340" i="1"/>
  <c r="F338" i="1"/>
  <c r="F28" i="1"/>
  <c r="F336" i="1"/>
  <c r="F22" i="1"/>
  <c r="F48" i="1"/>
  <c r="F21" i="1"/>
  <c r="F335" i="1"/>
  <c r="F118" i="1" l="1"/>
  <c r="F148" i="1"/>
  <c r="F114" i="1"/>
  <c r="F131" i="1"/>
  <c r="F19" i="1"/>
  <c r="F269" i="1"/>
  <c r="F117" i="1"/>
  <c r="F147" i="1"/>
  <c r="F113" i="1"/>
  <c r="F109" i="1"/>
  <c r="F125" i="1"/>
  <c r="F132" i="1"/>
  <c r="F103" i="1"/>
  <c r="F150" i="1"/>
  <c r="F97" i="1"/>
  <c r="F138" i="1"/>
  <c r="F256" i="1"/>
  <c r="F251" i="1"/>
  <c r="F18" i="1"/>
  <c r="F268" i="1"/>
  <c r="F333" i="1"/>
  <c r="F98" i="1"/>
  <c r="F146" i="1"/>
  <c r="F142" i="1"/>
  <c r="F254" i="1"/>
  <c r="F96" i="1"/>
  <c r="F250" i="1"/>
  <c r="F247" i="1"/>
  <c r="F127" i="1"/>
  <c r="F16" i="1"/>
  <c r="F144" i="1"/>
  <c r="F116" i="1"/>
  <c r="F111" i="1"/>
  <c r="F108" i="1"/>
  <c r="F134" i="1"/>
  <c r="F105" i="1"/>
  <c r="F298" i="1"/>
  <c r="F99" i="1"/>
  <c r="F128" i="1"/>
  <c r="F121" i="1"/>
  <c r="F246" i="1"/>
  <c r="F94" i="1"/>
  <c r="F17" i="1"/>
  <c r="F323" i="1"/>
  <c r="F149" i="1"/>
  <c r="F107" i="1"/>
  <c r="F126" i="1"/>
  <c r="F122" i="1"/>
  <c r="F137" i="1"/>
  <c r="F253" i="1"/>
  <c r="F119" i="1"/>
  <c r="F297" i="1"/>
  <c r="F145" i="1"/>
  <c r="F141" i="1"/>
  <c r="F115" i="1"/>
  <c r="F112" i="1"/>
  <c r="F136" i="1"/>
  <c r="F135" i="1"/>
  <c r="F129" i="1"/>
  <c r="F139" i="1"/>
  <c r="F102" i="1"/>
  <c r="F100" i="1"/>
  <c r="F151" i="1"/>
  <c r="F257" i="1"/>
  <c r="F130" i="1"/>
  <c r="F252" i="1"/>
  <c r="F95" i="1"/>
  <c r="F120" i="1"/>
  <c r="F299" i="1"/>
  <c r="F140" i="1"/>
  <c r="F143" i="1"/>
  <c r="F110" i="1"/>
  <c r="F124" i="1"/>
  <c r="F133" i="1"/>
  <c r="F106" i="1"/>
  <c r="F104" i="1"/>
  <c r="F101" i="1"/>
  <c r="F123" i="1"/>
  <c r="F255" i="1"/>
  <c r="F248" i="1"/>
  <c r="F249" i="1"/>
  <c r="F15" i="1"/>
  <c r="F270" i="1"/>
</calcChain>
</file>

<file path=xl/sharedStrings.xml><?xml version="1.0" encoding="utf-8"?>
<sst xmlns="http://schemas.openxmlformats.org/spreadsheetml/2006/main" count="2054" uniqueCount="1026">
  <si>
    <t>OMNI Account</t>
  </si>
  <si>
    <t>Account Use Description</t>
  </si>
  <si>
    <t>Short List?</t>
  </si>
  <si>
    <t>Alt Acct</t>
  </si>
  <si>
    <t>600015</t>
  </si>
  <si>
    <t>Trf In Capital Property</t>
  </si>
  <si>
    <t>Yes</t>
  </si>
  <si>
    <t>600111</t>
  </si>
  <si>
    <t>State Appropriations</t>
  </si>
  <si>
    <t>No</t>
  </si>
  <si>
    <t>600221</t>
  </si>
  <si>
    <t>Appropriated Construction Rev</t>
  </si>
  <si>
    <t>Recommended Alternative Account - 600111</t>
  </si>
  <si>
    <t>600222</t>
  </si>
  <si>
    <t>State Appropriations Adj</t>
  </si>
  <si>
    <t>600501</t>
  </si>
  <si>
    <t>Interest Investment Earnings</t>
  </si>
  <si>
    <t>600502</t>
  </si>
  <si>
    <t>Interest Earnings Other</t>
  </si>
  <si>
    <t>Interest earnings other than investments and student loans.  (Internal Loans, bank accounts, etc.)</t>
  </si>
  <si>
    <t>600503</t>
  </si>
  <si>
    <t>Federal Interest Income</t>
  </si>
  <si>
    <t>Recommended Alternative Account - 600502</t>
  </si>
  <si>
    <t>600504</t>
  </si>
  <si>
    <t>Interest Revenue Sallie Mae</t>
  </si>
  <si>
    <t>600551</t>
  </si>
  <si>
    <t>Interest Student Loans</t>
  </si>
  <si>
    <t>600552</t>
  </si>
  <si>
    <t>Fees Short-Term Loan</t>
  </si>
  <si>
    <t>Late Fees charged for short term student loans</t>
  </si>
  <si>
    <t>600555</t>
  </si>
  <si>
    <t>Interest Cancel-AF 72</t>
  </si>
  <si>
    <t>600557</t>
  </si>
  <si>
    <t>Interest Cancel-Disability</t>
  </si>
  <si>
    <t>600558</t>
  </si>
  <si>
    <t>Interest Cancel-Bankrupt</t>
  </si>
  <si>
    <t>600559</t>
  </si>
  <si>
    <t>Interest Cancel-Death</t>
  </si>
  <si>
    <t>600560</t>
  </si>
  <si>
    <t>Interest Cancel-Law Enforce</t>
  </si>
  <si>
    <t>600563</t>
  </si>
  <si>
    <t>Interest Cancel-Hlth Svc N/Med</t>
  </si>
  <si>
    <t>600564</t>
  </si>
  <si>
    <t>Interest Cancel-High Risk Chld</t>
  </si>
  <si>
    <t>600599</t>
  </si>
  <si>
    <t>Interest Revenue Miscellaneous</t>
  </si>
  <si>
    <t>600701</t>
  </si>
  <si>
    <t>C&amp;G Rev Federal Government</t>
  </si>
  <si>
    <t>Contract/grant revenues from the Federal government</t>
  </si>
  <si>
    <t>600702</t>
  </si>
  <si>
    <t>C&amp;G Rev Fed Flow-Through Misc</t>
  </si>
  <si>
    <t>Contract/grant Federal flow-through revenues from entities other than Florida State Government</t>
  </si>
  <si>
    <t>600705</t>
  </si>
  <si>
    <t>Federal Stdnt Aid Scholarships</t>
  </si>
  <si>
    <t>Financial aid grants and scholarships from Federal programs (e.g. Pell)</t>
  </si>
  <si>
    <t>601011</t>
  </si>
  <si>
    <t>C&amp;G Rev City/County Gov FL</t>
  </si>
  <si>
    <t>Contract/grant revenues from Florida City or County governments</t>
  </si>
  <si>
    <t>601101</t>
  </si>
  <si>
    <t>C&amp;G Rev City/County Gov Non FL</t>
  </si>
  <si>
    <t>Contract/grant revenues from City or County governments outside of Florida</t>
  </si>
  <si>
    <t>601102</t>
  </si>
  <si>
    <t>C&amp;G Rev State Gov Florida</t>
  </si>
  <si>
    <t>Contract/grant revenues from the State of Florida</t>
  </si>
  <si>
    <t>DO NOT USE</t>
  </si>
  <si>
    <t>601104</t>
  </si>
  <si>
    <t>C&amp;G Rev State Gov Non FL</t>
  </si>
  <si>
    <t>Contract/grant revenues from State governments other than Florida</t>
  </si>
  <si>
    <t>601105</t>
  </si>
  <si>
    <t>Rev Distribution St Local C&amp;G</t>
  </si>
  <si>
    <t>Recommended Alternative Account - 601011</t>
  </si>
  <si>
    <t>601106</t>
  </si>
  <si>
    <t>Financial aid revenues collected from State programs (e.g. Bright Futures)</t>
  </si>
  <si>
    <t>601151</t>
  </si>
  <si>
    <t>Fl. State Gov Contracts</t>
  </si>
  <si>
    <t>Recommended Alternative Account - 601102</t>
  </si>
  <si>
    <t>601171</t>
  </si>
  <si>
    <t>Fl. City/County Gov. Contracts</t>
  </si>
  <si>
    <t>601301</t>
  </si>
  <si>
    <t>C&amp;G Rev Misc Agencies</t>
  </si>
  <si>
    <t>Contract/grant revenues from agencies and organizations not specifically identified by other revenue codes</t>
  </si>
  <si>
    <t>601302</t>
  </si>
  <si>
    <t>C&amp;G Rev Charitable Orgs</t>
  </si>
  <si>
    <t>Contract/grant revenues from not-for-profits and other charitable organizations</t>
  </si>
  <si>
    <t>601303</t>
  </si>
  <si>
    <t>C&amp;G Rev Corporations</t>
  </si>
  <si>
    <t>Contract/grant revenues from Corporations</t>
  </si>
  <si>
    <t>601304</t>
  </si>
  <si>
    <t>C&amp;G Rev Foundations</t>
  </si>
  <si>
    <t>Contract/grant revenues from Foundations</t>
  </si>
  <si>
    <t>601305</t>
  </si>
  <si>
    <t>Gifts from Individuals</t>
  </si>
  <si>
    <t>Trf In Non-Cap Gift/Donation</t>
  </si>
  <si>
    <t>663029</t>
  </si>
  <si>
    <t>601308</t>
  </si>
  <si>
    <t>Program Income Mag Lab-Fed</t>
  </si>
  <si>
    <t>Recommended Alternative Account - 600701</t>
  </si>
  <si>
    <t>601309</t>
  </si>
  <si>
    <t>Program Income Mag Lab-Non Fed</t>
  </si>
  <si>
    <t>Recommended Alternative Account - 601011, 601101, 601303, 601301, 601102 or 601104</t>
  </si>
  <si>
    <t>601310</t>
  </si>
  <si>
    <t>Trf In Fr CU Financial Aid</t>
  </si>
  <si>
    <t>601314</t>
  </si>
  <si>
    <t>CU Sales &amp; Services</t>
  </si>
  <si>
    <t>603001</t>
  </si>
  <si>
    <t>Sale/Svc Ed Activities Intrn</t>
  </si>
  <si>
    <t>624001</t>
  </si>
  <si>
    <t>603002</t>
  </si>
  <si>
    <t>Ed Dept Rent Rev Fr St Agncy</t>
  </si>
  <si>
    <t>Sale/Svc Rent Intrn</t>
  </si>
  <si>
    <t>624078</t>
  </si>
  <si>
    <t>603403</t>
  </si>
  <si>
    <t>Ed Dpt Commission Rev FrNon-St</t>
  </si>
  <si>
    <t>Recommended Alternative Account - 624103</t>
  </si>
  <si>
    <t>Sale/Svc Commissions Extrn</t>
  </si>
  <si>
    <t>624007</t>
  </si>
  <si>
    <t>603404</t>
  </si>
  <si>
    <t>Ed Dept Ad Rev Fr Non-St</t>
  </si>
  <si>
    <t>Sale/Svc Ed Activities Extrn</t>
  </si>
  <si>
    <t>624027</t>
  </si>
  <si>
    <t>603405</t>
  </si>
  <si>
    <t>624038</t>
  </si>
  <si>
    <t>603406</t>
  </si>
  <si>
    <t>Ed Dpt Ticket Rev Fr Non-St</t>
  </si>
  <si>
    <t>Sale/Svc Tickets SameDay Extrn</t>
  </si>
  <si>
    <t>603407</t>
  </si>
  <si>
    <t>Sale/Svc Surplus Live Extrn</t>
  </si>
  <si>
    <t>603408</t>
  </si>
  <si>
    <t>Sale/Svc Surplus Online Extrn</t>
  </si>
  <si>
    <t>603650</t>
  </si>
  <si>
    <t>Ed Dept Rent Rev Fr Non-St</t>
  </si>
  <si>
    <t>Sale/Svc Rent NonHousing Extrn</t>
  </si>
  <si>
    <t>624060</t>
  </si>
  <si>
    <t>603701</t>
  </si>
  <si>
    <t>Ed Dept Fine/Penalty Rev</t>
  </si>
  <si>
    <t>624002</t>
  </si>
  <si>
    <t>610001</t>
  </si>
  <si>
    <t>Fees Tuition In State Fall</t>
  </si>
  <si>
    <t>In-state tuition fees charged to students in the Fall semester</t>
  </si>
  <si>
    <t>610002</t>
  </si>
  <si>
    <t>Fees Tuition In State Spring</t>
  </si>
  <si>
    <t>In-state tuition fees charged to students in the Spring semester</t>
  </si>
  <si>
    <t>610003</t>
  </si>
  <si>
    <t>Fees Tuition In State Summer</t>
  </si>
  <si>
    <t>In-state tuition fees charged to students in the Summer semester</t>
  </si>
  <si>
    <t>610004</t>
  </si>
  <si>
    <t>Fees Fl Prepd Tuition Ovr/Shrt</t>
  </si>
  <si>
    <t>Tuition overage/shortage for Florida Prepaid students</t>
  </si>
  <si>
    <t>610005</t>
  </si>
  <si>
    <t>Fees Tuition Special</t>
  </si>
  <si>
    <t>Tuition fees charged to special students</t>
  </si>
  <si>
    <t>610007</t>
  </si>
  <si>
    <t>Fees Application Special Stdnt</t>
  </si>
  <si>
    <t>Fees charged to students applying as Special Students</t>
  </si>
  <si>
    <t>610008</t>
  </si>
  <si>
    <t>Fees Athletic Fall</t>
  </si>
  <si>
    <t>Fees charged to students in the Fall semester to support FSU intercollegiate athletic programs</t>
  </si>
  <si>
    <t>610009</t>
  </si>
  <si>
    <t>Fees Athletic Spring</t>
  </si>
  <si>
    <t>Fees charged to students in the Spring semester to support FSU intercollegiate athletic programs</t>
  </si>
  <si>
    <t>610010</t>
  </si>
  <si>
    <t>Fees Athletic Summer</t>
  </si>
  <si>
    <t>Fees charged to students in the Summer semester to support FSU intercollegiate athletic programs</t>
  </si>
  <si>
    <t>610011</t>
  </si>
  <si>
    <t>Audit Classes - Fall</t>
  </si>
  <si>
    <t>Recommended Alternative Account - 610005</t>
  </si>
  <si>
    <t>610012</t>
  </si>
  <si>
    <t>Audit Classes - Spring</t>
  </si>
  <si>
    <t>610015</t>
  </si>
  <si>
    <t>Fees Lab Fall</t>
  </si>
  <si>
    <t>Laboratory fees charged to students enrolled in certain courses in the Fall semester and used to offset the cost of scientific materials or items consumed in the course of the students' lab activities. Excludes course-specific charges for equipment 610111-610112) or distance learning fees (610055-610057). Fees are assessed based on the course.</t>
  </si>
  <si>
    <t>610016</t>
  </si>
  <si>
    <t>Fees Lab Spring</t>
  </si>
  <si>
    <t>Laboratory fees charged to students enrolled in certain courses in the Spring semester and used to offset the cost of scientific materials or items consumed in the course of the students' lab activities. Excludes course-specific charges for equipment 610111-610112) or distance learning fees (610055-610057). Fees are assessed based on the course.</t>
  </si>
  <si>
    <t>610017</t>
  </si>
  <si>
    <t>Fees Lab Summer</t>
  </si>
  <si>
    <t>Laboratory fees charged to students enrolled in certain courses in the Summer semester and used to offset the cost of scientific materials or items consumed in the course of the students' lab activities. Excludes course-specific charges for equipment 610111-610112) or distance learning fees (610055-610057). Fees are assessed based on the course.</t>
  </si>
  <si>
    <t>610021</t>
  </si>
  <si>
    <t>Fees Tuition Out of State Fall</t>
  </si>
  <si>
    <t>Out-of-state tuition fees charged to students in the Fall semester</t>
  </si>
  <si>
    <t>610022</t>
  </si>
  <si>
    <t>Fees Tuition Out of State Spr</t>
  </si>
  <si>
    <t>Out-of-state tuition fees charged to students in the Spring semester</t>
  </si>
  <si>
    <t>610023</t>
  </si>
  <si>
    <t>Out of State Tuition - Summer</t>
  </si>
  <si>
    <t>Fees Tuition Out of State Summ</t>
  </si>
  <si>
    <t>Out-of-state tuition fees charged to students in the Summer semester</t>
  </si>
  <si>
    <t>610024</t>
  </si>
  <si>
    <t>Recommended Alternative Account - 610023</t>
  </si>
  <si>
    <t>610025</t>
  </si>
  <si>
    <t>Fees Tuition Med In St Fall</t>
  </si>
  <si>
    <t>In-state tuition fees charged to Medical School students in the Fall semester</t>
  </si>
  <si>
    <t>610026</t>
  </si>
  <si>
    <t>Fees Tuition Med Out of St Fal</t>
  </si>
  <si>
    <t>Out-of-state tuition fees charged to Medical School students in the Fall semester</t>
  </si>
  <si>
    <t>610027</t>
  </si>
  <si>
    <t>Fees Tuition Med In St Spr</t>
  </si>
  <si>
    <t>In-state tuition fees charged to Medical School students in the Spring semester</t>
  </si>
  <si>
    <t>610028</t>
  </si>
  <si>
    <t>Fees Tuition Med Out of St Spr</t>
  </si>
  <si>
    <t>Out-of-state tuition fees charged to Medical School students in the Spring semester</t>
  </si>
  <si>
    <t>610029</t>
  </si>
  <si>
    <t>Fees Tuition Med In St Summ</t>
  </si>
  <si>
    <t>In-state tuition fees charged to Medical School students in the Summer semester</t>
  </si>
  <si>
    <t>610030</t>
  </si>
  <si>
    <t>Fees Tuition Med Out of St Sum</t>
  </si>
  <si>
    <t>Out-of-state tuition fees charged to Medical School students in the Summer semester</t>
  </si>
  <si>
    <t>610031</t>
  </si>
  <si>
    <t>Fees Student Activity Fall</t>
  </si>
  <si>
    <t>Activity fees charged to students for the Fall semester</t>
  </si>
  <si>
    <t>610032</t>
  </si>
  <si>
    <t>Fees Student Activity Spring</t>
  </si>
  <si>
    <t>Activity fees charged to students for the Spring semester</t>
  </si>
  <si>
    <t>610033</t>
  </si>
  <si>
    <t>Fees Student Activity Summer</t>
  </si>
  <si>
    <t>Activity fees charged to students for the Summer semester</t>
  </si>
  <si>
    <t>610034</t>
  </si>
  <si>
    <t>Fees Student Activity Special</t>
  </si>
  <si>
    <t>Activity fees charged to special students</t>
  </si>
  <si>
    <t>610036</t>
  </si>
  <si>
    <t>Fees Application Graduate</t>
  </si>
  <si>
    <t>Fees charged to students applying to Graduate School</t>
  </si>
  <si>
    <t>610037</t>
  </si>
  <si>
    <t>Fees Student Activity DRS</t>
  </si>
  <si>
    <t>Activity fees charged to Developmental Research School (Florida High) students.</t>
  </si>
  <si>
    <t>610038</t>
  </si>
  <si>
    <t>Fees Application Undergrad</t>
  </si>
  <si>
    <t>Fees charged to students applying to Undergraduate School</t>
  </si>
  <si>
    <t>610041</t>
  </si>
  <si>
    <t>Fees Student Fin Aid Fall</t>
  </si>
  <si>
    <t>Fees charged to students in the Fall semester for financial aid and support services provided</t>
  </si>
  <si>
    <t>610042</t>
  </si>
  <si>
    <t>Fees Student Fin Aid Spring</t>
  </si>
  <si>
    <t>Fees charged to students in the Spring semester for financial aid and support services provided</t>
  </si>
  <si>
    <t>610043</t>
  </si>
  <si>
    <t>Fees Student Fin Aid Summer</t>
  </si>
  <si>
    <t>Fees charged to students in the Summer semester for financial aid and support services provided</t>
  </si>
  <si>
    <t>610045</t>
  </si>
  <si>
    <t>Recommended Alternative Account - 610041</t>
  </si>
  <si>
    <t>610047</t>
  </si>
  <si>
    <t>Fees Transport Access Fall</t>
  </si>
  <si>
    <t>Fees charged to main campus students in the Fall semester to fund campus bus services and other FSU transportation infrastructure</t>
  </si>
  <si>
    <t>610048</t>
  </si>
  <si>
    <t>Fees Transport Access Spring</t>
  </si>
  <si>
    <t>Fees charged to main campus students in the Spring semester to fund campus bus services and other FSU transportation infrastructure</t>
  </si>
  <si>
    <t>610049</t>
  </si>
  <si>
    <t>Fees Transport Access Summer</t>
  </si>
  <si>
    <t>Fees charged to main campus students in the Summer semester to fund campus bus services and other FSU transportation infrastructure</t>
  </si>
  <si>
    <t>610051</t>
  </si>
  <si>
    <t>Fees Student Health Fall</t>
  </si>
  <si>
    <t>Fees charged to students in the Fall semester to fund student health services</t>
  </si>
  <si>
    <t>610052</t>
  </si>
  <si>
    <t>Fees Student Health Spring</t>
  </si>
  <si>
    <t>Fees charged to students in the Spring semester to fund student health services</t>
  </si>
  <si>
    <t>610053</t>
  </si>
  <si>
    <t>Fees Student Health Summer</t>
  </si>
  <si>
    <t>Fees charged to students in the Summer semester to fund student health services</t>
  </si>
  <si>
    <t>610055</t>
  </si>
  <si>
    <t>Fees Dist Lrn Fundable Fall</t>
  </si>
  <si>
    <t>Fees charged to students in the Fall semester for fundable credit hours courses related to a particular online course.</t>
  </si>
  <si>
    <t>610056</t>
  </si>
  <si>
    <t>Fees Dist Lrn Fundable Spring</t>
  </si>
  <si>
    <t>Fees charged to students in the Spring semester for fundable credit hours courses directly to related to a particular online course.</t>
  </si>
  <si>
    <t>610057</t>
  </si>
  <si>
    <t>Fees Dist Lrn Fundable Summer</t>
  </si>
  <si>
    <t>Fees charged to students in the Summer semester for fundable credit hours courses directly to related to a particular online course.</t>
  </si>
  <si>
    <t>610069</t>
  </si>
  <si>
    <t>Late Payment Fees-Special</t>
  </si>
  <si>
    <t>Fees Dist Lrn Nonfund Fall</t>
  </si>
  <si>
    <t>612055</t>
  </si>
  <si>
    <t>610071</t>
  </si>
  <si>
    <t>Fees Application Other</t>
  </si>
  <si>
    <t>Fees charged to students for application processing other than applications for Undergrad (610038), Graduate School (610036) or for Special Students (610007)</t>
  </si>
  <si>
    <t>610072</t>
  </si>
  <si>
    <t>Sale/Svc Exam &amp; Testing Extrn</t>
  </si>
  <si>
    <t>624076</t>
  </si>
  <si>
    <t>610073</t>
  </si>
  <si>
    <t>Fees FSUCard Replacement</t>
  </si>
  <si>
    <t>Fees collected from students, faculty and staff for the replacement of an FSUCard</t>
  </si>
  <si>
    <t>610074</t>
  </si>
  <si>
    <t>Fees FSUCard Annual</t>
  </si>
  <si>
    <t>Semi-annual fee charged to all main-campus students each Fall and Spring semester</t>
  </si>
  <si>
    <t>610075</t>
  </si>
  <si>
    <t>Fees FSUCard Initial</t>
  </si>
  <si>
    <t>Fees collected from students, faculty and staff for the initial issuance of an FSUCard</t>
  </si>
  <si>
    <t>610076</t>
  </si>
  <si>
    <t>Non Credit Courses Revenue</t>
  </si>
  <si>
    <t>610077</t>
  </si>
  <si>
    <t>Fees Student Internationl Prog</t>
  </si>
  <si>
    <t>Recommended Alternative Account - 610080</t>
  </si>
  <si>
    <t>610080</t>
  </si>
  <si>
    <t>610078</t>
  </si>
  <si>
    <t>Fees charged to students enrolled in International Programs</t>
  </si>
  <si>
    <t>610081</t>
  </si>
  <si>
    <t>Fees Building Fall</t>
  </si>
  <si>
    <t>Fees charged to students in the Fall semester for building construction and repair</t>
  </si>
  <si>
    <t>610082</t>
  </si>
  <si>
    <t>Fees Building Spring</t>
  </si>
  <si>
    <t>Fees charged to students in the Spring semester for building construction and repair</t>
  </si>
  <si>
    <t>610083</t>
  </si>
  <si>
    <t>Fees Building Summer</t>
  </si>
  <si>
    <t>Fees charged to students in the Summer semester for building construction and repair</t>
  </si>
  <si>
    <t>610086</t>
  </si>
  <si>
    <t>Building Fees l</t>
  </si>
  <si>
    <t>Recommended Alternative Account - 610081</t>
  </si>
  <si>
    <t>610087</t>
  </si>
  <si>
    <t>Building Fees ll</t>
  </si>
  <si>
    <t>Recommended Alternative Account - 610082</t>
  </si>
  <si>
    <t>610088</t>
  </si>
  <si>
    <t>Building Fees lll</t>
  </si>
  <si>
    <t>Recommended Alternative Account - 610083</t>
  </si>
  <si>
    <t>610090</t>
  </si>
  <si>
    <t>Fees Build/Cap Impr Tfr to BOG</t>
  </si>
  <si>
    <t>610091</t>
  </si>
  <si>
    <t>Fees Capital Improvement Fall</t>
  </si>
  <si>
    <t>Fees charged to students in the Fall semester for the Capital Improvement Trust Fund</t>
  </si>
  <si>
    <t>610092</t>
  </si>
  <si>
    <t>Fees Capital Improvement Spr</t>
  </si>
  <si>
    <t>Fees charged to students in the Spring semester for the Capital Improvement Trust Fund</t>
  </si>
  <si>
    <t>610093</t>
  </si>
  <si>
    <t>Fees Capital Improvement Summ</t>
  </si>
  <si>
    <t>Fees charged to students in the Summer semester for the Capital Improvement Trust Fund</t>
  </si>
  <si>
    <t>610094</t>
  </si>
  <si>
    <t>Fees Differential Tuition Fall</t>
  </si>
  <si>
    <t>Differential tuition charged to students in the Fall semester</t>
  </si>
  <si>
    <t>610095</t>
  </si>
  <si>
    <t>Fees Differential Tuition Spr</t>
  </si>
  <si>
    <t>Differential tuition charged to students in the Spring semester</t>
  </si>
  <si>
    <t>610096</t>
  </si>
  <si>
    <t>Fees Differential Tuition Summ</t>
  </si>
  <si>
    <t>Differential tuition charged to students in the Summer semester</t>
  </si>
  <si>
    <t>610097</t>
  </si>
  <si>
    <t>Fees Transcript</t>
  </si>
  <si>
    <t>610099</t>
  </si>
  <si>
    <t>Fees Disb PY Registration</t>
  </si>
  <si>
    <t>Student fees disbursed from prior fiscal year collections.</t>
  </si>
  <si>
    <t>610101</t>
  </si>
  <si>
    <t>Fees Facilty Use Semester Fall</t>
  </si>
  <si>
    <t>Fees charged to students in the Fall semester on a per-semester basis for the use of student facilities</t>
  </si>
  <si>
    <t>610102</t>
  </si>
  <si>
    <t>Fees Facility Use Semester Spr</t>
  </si>
  <si>
    <t>Fees charged to students in the Spring semester on a per-semester basis for the use of student facilities</t>
  </si>
  <si>
    <t>610103</t>
  </si>
  <si>
    <t>Fees Facilty Use Semester Summ</t>
  </si>
  <si>
    <t>Fees charged to students in the Summer semester on a per-semester basis for the use of student facilities</t>
  </si>
  <si>
    <t>610104</t>
  </si>
  <si>
    <t>Fees Facility Use Cred Hr Fall</t>
  </si>
  <si>
    <t>Fees charged to students in the Fall semester on a per-credit hour basis for the use of student facilities</t>
  </si>
  <si>
    <t>610105</t>
  </si>
  <si>
    <t>Fees Facility Use Cred Hr Spr</t>
  </si>
  <si>
    <t>Fees charged to students in the Spring semester on a per-credit hour basis for the use of student facilities</t>
  </si>
  <si>
    <t>610106</t>
  </si>
  <si>
    <t>Fees Facility Use Cred Hr Summ</t>
  </si>
  <si>
    <t>Fees charged to students in the Summer semester on a per-credit hour basis for the use of student facilities</t>
  </si>
  <si>
    <t>610107</t>
  </si>
  <si>
    <t>Fees Technology Summer</t>
  </si>
  <si>
    <t>Fees charged to students in the Summer semester to enhance instructional technology resources for students and faculty</t>
  </si>
  <si>
    <t>610108</t>
  </si>
  <si>
    <t>Fees Technology Fall</t>
  </si>
  <si>
    <t>Fees charged to students in the Fall semester to enhance instructional technology resources for students and faculty</t>
  </si>
  <si>
    <t>610109</t>
  </si>
  <si>
    <t>Fees Technology Spring</t>
  </si>
  <si>
    <t>Fees charged to students in the Spring semester to enhance instructional technology resources for students and faculty</t>
  </si>
  <si>
    <t>610111</t>
  </si>
  <si>
    <t>Fees Equipment Use Fall</t>
  </si>
  <si>
    <t>610112</t>
  </si>
  <si>
    <t>Fees Equipment Use Spring</t>
  </si>
  <si>
    <t>610113</t>
  </si>
  <si>
    <t>Fees Equipment Use Summer</t>
  </si>
  <si>
    <t>610120</t>
  </si>
  <si>
    <t>Gate Sales-Ringling</t>
  </si>
  <si>
    <t>610121</t>
  </si>
  <si>
    <t>Advance Sales-Ringling</t>
  </si>
  <si>
    <t>Sale/Svc Tickets Advance Extrn</t>
  </si>
  <si>
    <t>610122</t>
  </si>
  <si>
    <t>Over-Short Gate Ticket Ringlin</t>
  </si>
  <si>
    <t>Recommended Alternative Account - 624131</t>
  </si>
  <si>
    <t>Cash Over &amp; Short</t>
  </si>
  <si>
    <t>624131</t>
  </si>
  <si>
    <t>610123</t>
  </si>
  <si>
    <t>Facilities Rental Fee-Ringling</t>
  </si>
  <si>
    <t>610124</t>
  </si>
  <si>
    <t>Rsvd Tkt Hndling Fee-Ringling</t>
  </si>
  <si>
    <t>Sale/SvcTickets Postage Extrn</t>
  </si>
  <si>
    <t>624069</t>
  </si>
  <si>
    <t>610125</t>
  </si>
  <si>
    <t>Ringling Audio Tour Revenue</t>
  </si>
  <si>
    <t>623001</t>
  </si>
  <si>
    <t>610126</t>
  </si>
  <si>
    <t>Banyan Commission-Ringling</t>
  </si>
  <si>
    <t>Trf In Capital Gift/Donation</t>
  </si>
  <si>
    <t>663030</t>
  </si>
  <si>
    <t>610150</t>
  </si>
  <si>
    <t>Sale/Svc Bldg Cd Pln Rvw Intrn</t>
  </si>
  <si>
    <t>628001</t>
  </si>
  <si>
    <t>610151</t>
  </si>
  <si>
    <t>Sale/Svc Bldg Cd Inspect Intrn</t>
  </si>
  <si>
    <t>624103</t>
  </si>
  <si>
    <t>610152</t>
  </si>
  <si>
    <t>Building Fee-Other</t>
  </si>
  <si>
    <t>610199</t>
  </si>
  <si>
    <t>Sale/Svc Fees &amp; Rebates Extrn</t>
  </si>
  <si>
    <t>612001</t>
  </si>
  <si>
    <t>Returned NSF Check Charges</t>
  </si>
  <si>
    <t>Recommended Alternative Account - 624104</t>
  </si>
  <si>
    <t>Returned Check Fees</t>
  </si>
  <si>
    <t>624104</t>
  </si>
  <si>
    <t>612002</t>
  </si>
  <si>
    <t>Fees Late Registration Fall</t>
  </si>
  <si>
    <t>Fees charged to students in the Fall semester when they do not begin registration during the time provided under the academic calendar</t>
  </si>
  <si>
    <t>612003</t>
  </si>
  <si>
    <t>Fees Late Registration Spring</t>
  </si>
  <si>
    <t>Fees charged to students in the Spring semester when they do not begin registration during the time provided under the academic calendar</t>
  </si>
  <si>
    <t>612004</t>
  </si>
  <si>
    <t>Fees Late Registration Summer</t>
  </si>
  <si>
    <t>Fees charged to students in the Summer semester when they do not begin registration during the time provided under the academic calendar</t>
  </si>
  <si>
    <t>612006</t>
  </si>
  <si>
    <t>Fees Late Tuition Fall</t>
  </si>
  <si>
    <t>Fees charged to students in the Fall semester when they do not pay their tuition in a timely manner</t>
  </si>
  <si>
    <t>612007</t>
  </si>
  <si>
    <t>Fees Late Tuition Spring</t>
  </si>
  <si>
    <t>Fees charged to students in the Spring semester when they do not pay their tuition in a timely manner</t>
  </si>
  <si>
    <t>612008</t>
  </si>
  <si>
    <t>Fees Late Tuition Summer</t>
  </si>
  <si>
    <t>Fees charged to students in the Summer semester when they do not pay their tuition in a timely manner</t>
  </si>
  <si>
    <t>612009</t>
  </si>
  <si>
    <t>Recommended Alternative Account - 612006</t>
  </si>
  <si>
    <t>Fees charged to students in the Fall to develop and deliver non-fundable  distance learning courses.</t>
  </si>
  <si>
    <t>612056</t>
  </si>
  <si>
    <t>Fees Dist Lrn Nonfund Spring</t>
  </si>
  <si>
    <t>Fees charged to students in the Spring semester to develop and deliver non-fundable graduate distance learning courses.</t>
  </si>
  <si>
    <t>612057</t>
  </si>
  <si>
    <t>Fees Dist Lrn Nonfund Summer</t>
  </si>
  <si>
    <t>Fees charged to students in the Summer semester to develop and deliver non-fundable graduate distance learning courses.</t>
  </si>
  <si>
    <t>612058</t>
  </si>
  <si>
    <t>Fees Dist Lrn Mkt Rt Fall</t>
  </si>
  <si>
    <t>612059</t>
  </si>
  <si>
    <t>Fees Dist Lrn Mkt Rt Spring</t>
  </si>
  <si>
    <t>612060</t>
  </si>
  <si>
    <t>Fees Dist Lrn Mkt Rt Summer</t>
  </si>
  <si>
    <t>619999</t>
  </si>
  <si>
    <t>Fees and Tuition Exemption</t>
  </si>
  <si>
    <t>620280</t>
  </si>
  <si>
    <t>Aux Insurance Recoveries</t>
  </si>
  <si>
    <t>620282</t>
  </si>
  <si>
    <t>620281</t>
  </si>
  <si>
    <t>Aux Ins Recoveries Other</t>
  </si>
  <si>
    <t>620401</t>
  </si>
  <si>
    <t>Credit Card Convenience Fees</t>
  </si>
  <si>
    <t>Web convenience fees collected from online payments to Student Financial Services.</t>
  </si>
  <si>
    <t>620405</t>
  </si>
  <si>
    <t>Sale/Svc Jrnls/Publicatn Extrn</t>
  </si>
  <si>
    <t>621001</t>
  </si>
  <si>
    <t>Aux DHL Sales to St Agency</t>
  </si>
  <si>
    <t>621005</t>
  </si>
  <si>
    <t>Aux Stnd to Outside St Agency</t>
  </si>
  <si>
    <t>621026</t>
  </si>
  <si>
    <t>Sale/Svc Telcom Local Intrn</t>
  </si>
  <si>
    <t>621027</t>
  </si>
  <si>
    <t>Sale/Svc Telcom Material Intrn</t>
  </si>
  <si>
    <t>621028</t>
  </si>
  <si>
    <t>Sale/Svc Telcom Labor Intrn</t>
  </si>
  <si>
    <t>621032</t>
  </si>
  <si>
    <t>Sale/Svc Telcom Cell Svc Intrn</t>
  </si>
  <si>
    <t>621034</t>
  </si>
  <si>
    <t>Sale/Svc Telcom Cell Eqp Intrn</t>
  </si>
  <si>
    <t>621035</t>
  </si>
  <si>
    <t>Sale/Svc Telcom Adm Fees Intrn</t>
  </si>
  <si>
    <t>621038</t>
  </si>
  <si>
    <t>Sale/Svc Telcom LongDist Intrn</t>
  </si>
  <si>
    <t>621058</t>
  </si>
  <si>
    <t>Aux Utility Revenues</t>
  </si>
  <si>
    <t>Sale/Svc UTL Electricity Intrn</t>
  </si>
  <si>
    <t>622010</t>
  </si>
  <si>
    <t>621090</t>
  </si>
  <si>
    <t>Aux Misc Sales to St Agencies</t>
  </si>
  <si>
    <t>622001</t>
  </si>
  <si>
    <t>Sale/Svc Other Intrn</t>
  </si>
  <si>
    <t>622011</t>
  </si>
  <si>
    <t>Sale/Svc UTL Natural Gas Intrn</t>
  </si>
  <si>
    <t>622012</t>
  </si>
  <si>
    <t>Sale/Svc UTL Water Intrn</t>
  </si>
  <si>
    <t>622013</t>
  </si>
  <si>
    <t>Sale/Svc UTL Sewer Intrn</t>
  </si>
  <si>
    <t>622014</t>
  </si>
  <si>
    <t>Sale/Svc UTL Refuse Int Intrn</t>
  </si>
  <si>
    <t>622015</t>
  </si>
  <si>
    <t>Sale/Svc UTL Refuse Ext Intrn</t>
  </si>
  <si>
    <t>622016</t>
  </si>
  <si>
    <t>Sale/Svc UTL Outdr Light Intrn</t>
  </si>
  <si>
    <t>622017</t>
  </si>
  <si>
    <t>Sale/Svc UTL Chill Water Intrn</t>
  </si>
  <si>
    <t>622018</t>
  </si>
  <si>
    <t>Sale/Svc UTL Steam Intrn</t>
  </si>
  <si>
    <t>622019</t>
  </si>
  <si>
    <t>Sale/Svc UTL Fire Svc Intrn</t>
  </si>
  <si>
    <t>622020</t>
  </si>
  <si>
    <t>Sale/Svc UTL Stormwater Intrn</t>
  </si>
  <si>
    <t>623002</t>
  </si>
  <si>
    <t>Rev Distribut Aux Non-St Sales</t>
  </si>
  <si>
    <t>623003</t>
  </si>
  <si>
    <t>Sale/Svc Passports Extrn</t>
  </si>
  <si>
    <t>623050</t>
  </si>
  <si>
    <t>Art Shop Sales-Ringling</t>
  </si>
  <si>
    <t>623051</t>
  </si>
  <si>
    <t>Circus Shop Sales-Ringling</t>
  </si>
  <si>
    <t>623052</t>
  </si>
  <si>
    <t>CA'D'ZAN Shop Sales-Ringling</t>
  </si>
  <si>
    <t>623053</t>
  </si>
  <si>
    <t>Warehouse Sales-Ringling</t>
  </si>
  <si>
    <t>623055</t>
  </si>
  <si>
    <t>Over-Short Shop Sales-Ringling</t>
  </si>
  <si>
    <t>624003</t>
  </si>
  <si>
    <t>Athl Game Guarantees</t>
  </si>
  <si>
    <t>624004</t>
  </si>
  <si>
    <t>Athl ACC Conf Distribution</t>
  </si>
  <si>
    <t>624005</t>
  </si>
  <si>
    <t>Sale/Svc Parking Decals Extrn</t>
  </si>
  <si>
    <t>624006</t>
  </si>
  <si>
    <t>Sale/Svc ParkingCitation Extrn</t>
  </si>
  <si>
    <t>Sale/Svc Parking Meter Extrn</t>
  </si>
  <si>
    <t>624008</t>
  </si>
  <si>
    <t>Sale/Svc Parking Pay Lot Extrn</t>
  </si>
  <si>
    <t>624009</t>
  </si>
  <si>
    <t>Auxiliary Ticket Sales Other</t>
  </si>
  <si>
    <t>624010</t>
  </si>
  <si>
    <t>FSU P.O. Box Fees</t>
  </si>
  <si>
    <t>624011</t>
  </si>
  <si>
    <t>Sale/Svc Telcom Local Extrn</t>
  </si>
  <si>
    <t>624013</t>
  </si>
  <si>
    <t>Aux Vendor Marketing Rev N-St</t>
  </si>
  <si>
    <t>Recommended Alternative Account - 624072</t>
  </si>
  <si>
    <t>Sale/Svc Sponsorships</t>
  </si>
  <si>
    <t>624072</t>
  </si>
  <si>
    <t>624015</t>
  </si>
  <si>
    <t>Aux Alt Op Svc Commissn Non-St</t>
  </si>
  <si>
    <t>624022</t>
  </si>
  <si>
    <t>Aux 800 Svc Commission Non-St</t>
  </si>
  <si>
    <t>624024</t>
  </si>
  <si>
    <t>Aux DSL Commission Non-St</t>
  </si>
  <si>
    <t>624025</t>
  </si>
  <si>
    <t>Aux Alt Egress Commiss Non-St</t>
  </si>
  <si>
    <t>624026</t>
  </si>
  <si>
    <t>Aux Local Svc Revenue Non-St</t>
  </si>
  <si>
    <t>Sale/Svc Telcom Material Extrn</t>
  </si>
  <si>
    <t>624028</t>
  </si>
  <si>
    <t>Sale/Svc Telcom Labor Extrn</t>
  </si>
  <si>
    <t>624032</t>
  </si>
  <si>
    <t>Sale/Svc Telcom Cell Svc Extrn</t>
  </si>
  <si>
    <t>624033</t>
  </si>
  <si>
    <t>Aux Business Long Dist Non-St</t>
  </si>
  <si>
    <t>Sale/Svc Telcom Long Dst Extrn</t>
  </si>
  <si>
    <t>624035</t>
  </si>
  <si>
    <t>Sale/Svc Telcom Adm Fees Extrn</t>
  </si>
  <si>
    <t>624039</t>
  </si>
  <si>
    <t>Aux Pay Station Commiss Non-St</t>
  </si>
  <si>
    <t>624045</t>
  </si>
  <si>
    <t>Internation Mail Srvc-St Agncy</t>
  </si>
  <si>
    <t>624047</t>
  </si>
  <si>
    <t>Sale/Svc Telcom Internet Extrn</t>
  </si>
  <si>
    <t>624050</t>
  </si>
  <si>
    <t>DHL Sales Non State</t>
  </si>
  <si>
    <t>624065</t>
  </si>
  <si>
    <t>Orientation Fee Spcl Student</t>
  </si>
  <si>
    <t>624067</t>
  </si>
  <si>
    <t>Athletics Market Place</t>
  </si>
  <si>
    <t>624068</t>
  </si>
  <si>
    <t>Athl Programs Media Guides</t>
  </si>
  <si>
    <t>624070</t>
  </si>
  <si>
    <t>Athl NCAA Special Assistance</t>
  </si>
  <si>
    <t>624071</t>
  </si>
  <si>
    <t>Athl NCAA Opportunity Fund</t>
  </si>
  <si>
    <t>Revenues from the sponsorship of events or activities.</t>
  </si>
  <si>
    <t>624073</t>
  </si>
  <si>
    <t>Athl ACC Reimbursement</t>
  </si>
  <si>
    <t>624074</t>
  </si>
  <si>
    <t>Athl NCAA Reimbursement</t>
  </si>
  <si>
    <t>624075</t>
  </si>
  <si>
    <t>Leach Center</t>
  </si>
  <si>
    <t>Sale/Svc TV/Radio Extrn</t>
  </si>
  <si>
    <t>624077</t>
  </si>
  <si>
    <t>Sale/Svc Advertising Extrn</t>
  </si>
  <si>
    <t>624079</t>
  </si>
  <si>
    <t>Sale/Svc Rent Housing Extrn</t>
  </si>
  <si>
    <t>624081</t>
  </si>
  <si>
    <t>Aux Sales to Students Thagard</t>
  </si>
  <si>
    <t>624088</t>
  </si>
  <si>
    <t>Student Orientation Apparel</t>
  </si>
  <si>
    <t>624090</t>
  </si>
  <si>
    <t>Aux Sale Svc Outside St Govt</t>
  </si>
  <si>
    <t>Charges to students and external customers for checks and electronic authorizations for payment returned by a bank to FSU.</t>
  </si>
  <si>
    <t>624105</t>
  </si>
  <si>
    <t>624106</t>
  </si>
  <si>
    <t>Commission Collection Agcy-VR</t>
  </si>
  <si>
    <t>624107</t>
  </si>
  <si>
    <t>Commission Collection Agcy-GRC</t>
  </si>
  <si>
    <t>624108</t>
  </si>
  <si>
    <t>Collect Commission-Conserv</t>
  </si>
  <si>
    <t>624109</t>
  </si>
  <si>
    <t>Commission Collection Agcy-WF</t>
  </si>
  <si>
    <t>Cashiering overages and shortages</t>
  </si>
  <si>
    <t>624132</t>
  </si>
  <si>
    <t>Unidentified Cks/ACH/Wire</t>
  </si>
  <si>
    <t>625001</t>
  </si>
  <si>
    <t>Sale Goods to St Employees</t>
  </si>
  <si>
    <t>626001</t>
  </si>
  <si>
    <t>Sale Services to St Employees</t>
  </si>
  <si>
    <t>627001</t>
  </si>
  <si>
    <t>Aux Fines and Penalties</t>
  </si>
  <si>
    <t>Recommended Alternative Account - 661002</t>
  </si>
  <si>
    <t>Fines &amp; Penalties</t>
  </si>
  <si>
    <t>661002</t>
  </si>
  <si>
    <t>Sale/Svc Data Processing Extrn</t>
  </si>
  <si>
    <t>628002</t>
  </si>
  <si>
    <t>Sale/Svc Data Processing Intrn</t>
  </si>
  <si>
    <t>628003</t>
  </si>
  <si>
    <t>EDP Sales to DOE</t>
  </si>
  <si>
    <t>628004</t>
  </si>
  <si>
    <t>EDP Sales - Other State</t>
  </si>
  <si>
    <t>628005</t>
  </si>
  <si>
    <t>EDP Sales Outside St Govt</t>
  </si>
  <si>
    <t>628006</t>
  </si>
  <si>
    <t>EDP Sales to School Districts</t>
  </si>
  <si>
    <t>628007</t>
  </si>
  <si>
    <t>EDP Sales to Comm Colleges</t>
  </si>
  <si>
    <t>628008</t>
  </si>
  <si>
    <t>EDP Sale Other Pol Subdivision</t>
  </si>
  <si>
    <t>628009</t>
  </si>
  <si>
    <t>EDP Sales - NonProfit Private</t>
  </si>
  <si>
    <t>628010</t>
  </si>
  <si>
    <t>EDP Sale For Profit - Private</t>
  </si>
  <si>
    <t>661001</t>
  </si>
  <si>
    <t>Other Operating Revenue</t>
  </si>
  <si>
    <t>Revenues from fines and penalties other than those specifically identified by other revenue codes; excludes parking citation revenues (624005).</t>
  </si>
  <si>
    <t>661003</t>
  </si>
  <si>
    <t>Perkins Credit Bal Refnd Rvs</t>
  </si>
  <si>
    <t>661004</t>
  </si>
  <si>
    <t>Perkins Collection Costs Recov</t>
  </si>
  <si>
    <t>661005</t>
  </si>
  <si>
    <t>661006</t>
  </si>
  <si>
    <t>Oth Op Cash Over &amp; Short</t>
  </si>
  <si>
    <t>661008</t>
  </si>
  <si>
    <t>Perkins Receipts Clearing</t>
  </si>
  <si>
    <t>661020</t>
  </si>
  <si>
    <t>C&amp;G Rev Fed Flow-Through FL</t>
  </si>
  <si>
    <t>Contract/grant Federal flow-through revenues from Florida State Government</t>
  </si>
  <si>
    <t>661030</t>
  </si>
  <si>
    <t>OthOp Sale Good&amp;Svcs to State</t>
  </si>
  <si>
    <t>661038</t>
  </si>
  <si>
    <t>OthOp Sale GoodSvcs to FSU</t>
  </si>
  <si>
    <t>661041</t>
  </si>
  <si>
    <t>OthOp Sale Goods Non-St Entity</t>
  </si>
  <si>
    <t>661051</t>
  </si>
  <si>
    <t>OthOp Sale Svcs Non-St Entity</t>
  </si>
  <si>
    <t>661052</t>
  </si>
  <si>
    <t>Perkins Receipts Distributions</t>
  </si>
  <si>
    <t>661071</t>
  </si>
  <si>
    <t>OthOp Sale Svc to St Empl</t>
  </si>
  <si>
    <t>Trf In Fr CU Operating</t>
  </si>
  <si>
    <t>665011</t>
  </si>
  <si>
    <t>661103</t>
  </si>
  <si>
    <t>663031</t>
  </si>
  <si>
    <t>663046</t>
  </si>
  <si>
    <t>Sale/Svc FSU Card Vending</t>
  </si>
  <si>
    <t>Collections from vending machines on FSU cards.</t>
  </si>
  <si>
    <t>663047</t>
  </si>
  <si>
    <t>C&amp;G Rev Overhead Revenue</t>
  </si>
  <si>
    <t>Contract/grant overhead revenues</t>
  </si>
  <si>
    <t>663048</t>
  </si>
  <si>
    <t>Other Non Operating Revenue</t>
  </si>
  <si>
    <t>665002</t>
  </si>
  <si>
    <t>Trf In Debt Service</t>
  </si>
  <si>
    <t>665004</t>
  </si>
  <si>
    <t>Trf In Non-Exch w/in FSU</t>
  </si>
  <si>
    <t>Trf In O/H Assessment</t>
  </si>
  <si>
    <t>665008</t>
  </si>
  <si>
    <t>665009</t>
  </si>
  <si>
    <t>665020</t>
  </si>
  <si>
    <t>Trf In Construction</t>
  </si>
  <si>
    <t>675000</t>
  </si>
  <si>
    <t>CU Royalties &amp; Licensing Fees</t>
  </si>
  <si>
    <t>678000</t>
  </si>
  <si>
    <t>Gain / Loss on Sale of Invest</t>
  </si>
  <si>
    <t>679000</t>
  </si>
  <si>
    <t>CU Permanent Endowment Adds</t>
  </si>
  <si>
    <t>691530</t>
  </si>
  <si>
    <t>690500</t>
  </si>
  <si>
    <t>690700</t>
  </si>
  <si>
    <t>690800</t>
  </si>
  <si>
    <t>691000</t>
  </si>
  <si>
    <t>691902</t>
  </si>
  <si>
    <t>691904</t>
  </si>
  <si>
    <t>691800</t>
  </si>
  <si>
    <t>691100</t>
  </si>
  <si>
    <t>691903</t>
  </si>
  <si>
    <t>692101</t>
  </si>
  <si>
    <t>692900</t>
  </si>
  <si>
    <t>692100</t>
  </si>
  <si>
    <t>691200</t>
  </si>
  <si>
    <t>690110</t>
  </si>
  <si>
    <t>690170</t>
  </si>
  <si>
    <t>690190</t>
  </si>
  <si>
    <t>690120</t>
  </si>
  <si>
    <t>690180</t>
  </si>
  <si>
    <t>690220</t>
  </si>
  <si>
    <t>691905</t>
  </si>
  <si>
    <t>690191</t>
  </si>
  <si>
    <t>692801</t>
  </si>
  <si>
    <t>Revenues from the sale of FSU parking decals to entities other than FSU departments. Note that sales to FSU employees, other universities,and state and local governments are also considered "external"; these transactions may need to be segregated by customer for federal/state tax purposes.</t>
  </si>
  <si>
    <t>691906</t>
  </si>
  <si>
    <t>691907</t>
  </si>
  <si>
    <t>694800</t>
  </si>
  <si>
    <t>694801</t>
  </si>
  <si>
    <t>694802</t>
  </si>
  <si>
    <t>DO NOT USE without special permission from the Controller's Office</t>
  </si>
  <si>
    <t>690400</t>
  </si>
  <si>
    <t>694002</t>
  </si>
  <si>
    <t>691535</t>
  </si>
  <si>
    <t>691520</t>
  </si>
  <si>
    <t>691570</t>
  </si>
  <si>
    <t>Cash transfers in between FSU departments for allocations / distributions that do not involve the exchange of goods or services; excludes expense reimbursements between FSU departments (these should be charged to the appropriate operating expense account), interdepartmental revenue transactions (these should be charged to the appropriate operating revenue account), and transfers in to fund construction projects (665020). Used with Transfer Out Account 780102.</t>
  </si>
  <si>
    <t>Budgetary Account</t>
  </si>
  <si>
    <r>
      <rPr>
        <b/>
        <sz val="11"/>
        <color theme="1"/>
        <rFont val="Calibri"/>
        <family val="2"/>
      </rPr>
      <t>Controller's Office Use Only</t>
    </r>
    <r>
      <rPr>
        <sz val="11"/>
        <color theme="1"/>
        <rFont val="Calibri"/>
        <family val="2"/>
      </rPr>
      <t xml:space="preserve"> - Represents the net book value of capital property transferred in to an FSU department from another FSU department. Used with Tranfser Out Account 790012.</t>
    </r>
  </si>
  <si>
    <r>
      <rPr>
        <b/>
        <sz val="11"/>
        <color theme="1"/>
        <rFont val="Calibri"/>
        <family val="2"/>
      </rPr>
      <t xml:space="preserve">Controller's Office Use Only </t>
    </r>
    <r>
      <rPr>
        <sz val="11"/>
        <color theme="1"/>
        <rFont val="Calibri"/>
        <family val="2"/>
      </rPr>
      <t>- State appropriations</t>
    </r>
  </si>
  <si>
    <r>
      <rPr>
        <b/>
        <sz val="11"/>
        <color theme="1"/>
        <rFont val="Calibri"/>
        <family val="2"/>
      </rPr>
      <t>Controller's Office Use Only</t>
    </r>
    <r>
      <rPr>
        <sz val="11"/>
        <color theme="1"/>
        <rFont val="Calibri"/>
        <family val="2"/>
      </rPr>
      <t xml:space="preserve"> - Adjustments to the amount from DOE for construction projects.</t>
    </r>
  </si>
  <si>
    <r>
      <rPr>
        <b/>
        <sz val="11"/>
        <color theme="1"/>
        <rFont val="Calibri"/>
        <family val="2"/>
      </rPr>
      <t xml:space="preserve">Controller's Office Use Only </t>
    </r>
    <r>
      <rPr>
        <sz val="11"/>
        <color theme="1"/>
        <rFont val="Calibri"/>
        <family val="2"/>
      </rPr>
      <t>- Interest earned on Investments</t>
    </r>
  </si>
  <si>
    <r>
      <rPr>
        <b/>
        <sz val="11"/>
        <color theme="1"/>
        <rFont val="Calibri"/>
        <family val="2"/>
      </rPr>
      <t>Controller's Office Use Only</t>
    </r>
    <r>
      <rPr>
        <sz val="11"/>
        <color theme="1"/>
        <rFont val="Calibri"/>
        <family val="2"/>
      </rPr>
      <t xml:space="preserve"> - Interest earned from student loan programs</t>
    </r>
  </si>
  <si>
    <r>
      <rPr>
        <b/>
        <sz val="11"/>
        <color theme="1"/>
        <rFont val="Calibri"/>
        <family val="2"/>
      </rPr>
      <t>Controller's Office Use Only</t>
    </r>
    <r>
      <rPr>
        <sz val="11"/>
        <color theme="1"/>
        <rFont val="Calibri"/>
        <family val="2"/>
      </rPr>
      <t xml:space="preserve"> - Interest cancellations on Perkins loan activity.</t>
    </r>
  </si>
  <si>
    <r>
      <rPr>
        <b/>
        <sz val="11"/>
        <color theme="1"/>
        <rFont val="Calibri"/>
        <family val="2"/>
      </rPr>
      <t xml:space="preserve">Controller's Office Use Only </t>
    </r>
    <r>
      <rPr>
        <sz val="11"/>
        <color theme="1"/>
        <rFont val="Calibri"/>
        <family val="2"/>
      </rPr>
      <t>- Interest cancellations on Perkins loan activity.</t>
    </r>
  </si>
  <si>
    <r>
      <rPr>
        <b/>
        <sz val="11"/>
        <color theme="1"/>
        <rFont val="Calibri"/>
        <family val="2"/>
      </rPr>
      <t xml:space="preserve">Controller's Office Use Only </t>
    </r>
    <r>
      <rPr>
        <sz val="11"/>
        <color theme="1"/>
        <rFont val="Calibri"/>
        <family val="2"/>
      </rPr>
      <t>- University Component Unit-paid scholarships.</t>
    </r>
  </si>
  <si>
    <r>
      <rPr>
        <b/>
        <sz val="11"/>
        <color theme="1"/>
        <rFont val="Calibri"/>
        <family val="2"/>
      </rPr>
      <t xml:space="preserve">Controller's Office Use Only </t>
    </r>
    <r>
      <rPr>
        <sz val="11"/>
        <color theme="1"/>
        <rFont val="Calibri"/>
        <family val="2"/>
      </rPr>
      <t>- Sales and service revenues earned by University Component Units</t>
    </r>
  </si>
  <si>
    <r>
      <t>Sales and services</t>
    </r>
    <r>
      <rPr>
        <b/>
        <sz val="11"/>
        <color theme="1"/>
        <rFont val="Calibri"/>
        <family val="2"/>
      </rPr>
      <t xml:space="preserve"> to FSU departments</t>
    </r>
    <r>
      <rPr>
        <sz val="11"/>
        <color theme="1"/>
        <rFont val="Calibri"/>
        <family val="2"/>
      </rPr>
      <t xml:space="preserve"> of educational activities that are either related incidentally to the conduct of instruction, research and public service OR that exist to provide instructional and laboratory experience for students and that incidentally create goods/services that may be sold.</t>
    </r>
  </si>
  <si>
    <r>
      <t xml:space="preserve">Recommended Alternative Account - 624078. </t>
    </r>
    <r>
      <rPr>
        <b/>
        <sz val="11"/>
        <color theme="1"/>
        <rFont val="Calibri"/>
        <family val="2"/>
      </rPr>
      <t>DO NOT USE FOR SALES TO ENTITIES OTHER THAN FSU DEPARTMENTS OR FOR SALES TO FSU EMPLOYEES.</t>
    </r>
  </si>
  <si>
    <r>
      <t>Recommended Alternative Account - 603405.</t>
    </r>
    <r>
      <rPr>
        <b/>
        <sz val="11"/>
        <color theme="1"/>
        <rFont val="Calibri"/>
        <family val="2"/>
      </rPr>
      <t xml:space="preserve"> DO NOT USE FOR SALES TO FSU DEPARTMENTS.</t>
    </r>
  </si>
  <si>
    <r>
      <t>Recommended Alternative Account - 624001.</t>
    </r>
    <r>
      <rPr>
        <b/>
        <sz val="11"/>
        <color theme="1"/>
        <rFont val="Calibri"/>
        <family val="2"/>
      </rPr>
      <t xml:space="preserve"> DO NOT USE FOR SALES TO FSU DEPARTMENTS.</t>
    </r>
  </si>
  <si>
    <r>
      <rPr>
        <b/>
        <sz val="11"/>
        <color theme="1"/>
        <rFont val="Calibri"/>
        <family val="2"/>
      </rPr>
      <t xml:space="preserve">Controller's Office Use Only </t>
    </r>
    <r>
      <rPr>
        <sz val="11"/>
        <color theme="1"/>
        <rFont val="Calibri"/>
        <family val="2"/>
      </rPr>
      <t>- Revenues from the sale of surplus property at live auctions</t>
    </r>
  </si>
  <si>
    <r>
      <rPr>
        <b/>
        <sz val="11"/>
        <color theme="1"/>
        <rFont val="Calibri"/>
        <family val="2"/>
      </rPr>
      <t>Controller's Office Use Only</t>
    </r>
    <r>
      <rPr>
        <sz val="11"/>
        <color theme="1"/>
        <rFont val="Calibri"/>
        <family val="2"/>
      </rPr>
      <t xml:space="preserve"> - Revenues from the online sale of surplus property via online auctions</t>
    </r>
  </si>
  <si>
    <r>
      <t xml:space="preserve">Recommended Alternative Account - 624060. </t>
    </r>
    <r>
      <rPr>
        <b/>
        <sz val="11"/>
        <color theme="1"/>
        <rFont val="Calibri"/>
        <family val="2"/>
      </rPr>
      <t>DO NOT USE FOR SALES TO FSU DEPARTMENTS.</t>
    </r>
  </si>
  <si>
    <r>
      <t xml:space="preserve">Recommended Alternative Account - 603405. </t>
    </r>
    <r>
      <rPr>
        <b/>
        <sz val="11"/>
        <color theme="1"/>
        <rFont val="Calibri"/>
        <family val="2"/>
      </rPr>
      <t>DO NOT USE FOR SALES TO FSU DEPARTMENTS.</t>
    </r>
  </si>
  <si>
    <r>
      <rPr>
        <b/>
        <sz val="11"/>
        <color theme="1"/>
        <rFont val="Calibri"/>
        <family val="2"/>
      </rPr>
      <t xml:space="preserve">Controller's Office Use Only </t>
    </r>
    <r>
      <rPr>
        <sz val="11"/>
        <color theme="1"/>
        <rFont val="Calibri"/>
        <family val="2"/>
      </rPr>
      <t>- Transfers out to the Board of Governors of Building and Capital Improvement student fees which are used to fund SUS bond payments; note that this account will carry an atypical (debit) balance.</t>
    </r>
  </si>
  <si>
    <r>
      <t xml:space="preserve">Recommended Alternative Account - 624002. </t>
    </r>
    <r>
      <rPr>
        <b/>
        <sz val="11"/>
        <color theme="1"/>
        <rFont val="Calibri"/>
        <family val="2"/>
      </rPr>
      <t>DO NOT USE FOR SALES TO FSU DEPARTMENTS.</t>
    </r>
  </si>
  <si>
    <r>
      <t xml:space="preserve">Recommended Alternative Account - 624069. </t>
    </r>
    <r>
      <rPr>
        <b/>
        <sz val="11"/>
        <color theme="1"/>
        <rFont val="Calibri"/>
        <family val="2"/>
      </rPr>
      <t>DO NOT USE FOR SALES TO FSU DEPARTMENTS.</t>
    </r>
  </si>
  <si>
    <r>
      <t xml:space="preserve">Recommended Alternative Account - 623001. </t>
    </r>
    <r>
      <rPr>
        <b/>
        <sz val="11"/>
        <color theme="1"/>
        <rFont val="Calibri"/>
        <family val="2"/>
      </rPr>
      <t>DO NOT USE FOR SALES TO FSU DEPARTMENTS.</t>
    </r>
  </si>
  <si>
    <r>
      <rPr>
        <b/>
        <sz val="11"/>
        <color theme="1"/>
        <rFont val="Calibri"/>
        <family val="2"/>
      </rPr>
      <t xml:space="preserve">EH&amp;S Use Only </t>
    </r>
    <r>
      <rPr>
        <sz val="11"/>
        <color theme="1"/>
        <rFont val="Calibri"/>
        <family val="2"/>
      </rPr>
      <t>- Revenues from the review of building code plans provided to FSU departments.</t>
    </r>
  </si>
  <si>
    <r>
      <rPr>
        <b/>
        <sz val="11"/>
        <color theme="1"/>
        <rFont val="Calibri"/>
        <family val="2"/>
      </rPr>
      <t>EH&amp;S Use Only</t>
    </r>
    <r>
      <rPr>
        <sz val="11"/>
        <color theme="1"/>
        <rFont val="Calibri"/>
        <family val="2"/>
      </rPr>
      <t xml:space="preserve"> - Revenues from the inspection of buildings provided to FSU departments.</t>
    </r>
  </si>
  <si>
    <r>
      <rPr>
        <b/>
        <sz val="11"/>
        <color theme="1"/>
        <rFont val="Calibri"/>
        <family val="2"/>
      </rPr>
      <t>Controller's Office Use Only</t>
    </r>
    <r>
      <rPr>
        <sz val="11"/>
        <color theme="1"/>
        <rFont val="Calibri"/>
        <family val="2"/>
      </rPr>
      <t>- Contra revenue account for tuition and fee exemptions authorized by the Florida Statutes, the Florida Board of Governors and University policies.</t>
    </r>
  </si>
  <si>
    <r>
      <t xml:space="preserve">Recommended Alternative Account - 623001. </t>
    </r>
    <r>
      <rPr>
        <b/>
        <sz val="11"/>
        <color theme="1"/>
        <rFont val="Calibri"/>
        <family val="2"/>
      </rPr>
      <t>DO NOT USE FOR SALES TO FSU DEPARTMENTS</t>
    </r>
    <r>
      <rPr>
        <sz val="11"/>
        <color theme="1"/>
        <rFont val="Calibri"/>
        <family val="2"/>
      </rPr>
      <t>.</t>
    </r>
  </si>
  <si>
    <r>
      <t>Recommended Alternative Account - 623001.</t>
    </r>
    <r>
      <rPr>
        <b/>
        <sz val="11"/>
        <color theme="1"/>
        <rFont val="Calibri"/>
        <family val="2"/>
      </rPr>
      <t xml:space="preserve"> DO NOT USE FOR SALES TO FSU DEPARTMENTS</t>
    </r>
    <r>
      <rPr>
        <sz val="11"/>
        <color theme="1"/>
        <rFont val="Calibri"/>
        <family val="2"/>
      </rPr>
      <t>.</t>
    </r>
  </si>
  <si>
    <r>
      <t xml:space="preserve">Local telecommunications service charges </t>
    </r>
    <r>
      <rPr>
        <b/>
        <sz val="11"/>
        <color theme="1"/>
        <rFont val="Calibri"/>
        <family val="2"/>
      </rPr>
      <t>to FSU departments</t>
    </r>
    <r>
      <rPr>
        <sz val="11"/>
        <color theme="1"/>
        <rFont val="Calibri"/>
        <family val="2"/>
      </rPr>
      <t>.</t>
    </r>
  </si>
  <si>
    <r>
      <t xml:space="preserve">Revenues from telecommunications-related materials charges </t>
    </r>
    <r>
      <rPr>
        <b/>
        <sz val="11"/>
        <color theme="1"/>
        <rFont val="Calibri"/>
        <family val="2"/>
      </rPr>
      <t>to FSU departments</t>
    </r>
    <r>
      <rPr>
        <sz val="11"/>
        <color theme="1"/>
        <rFont val="Calibri"/>
        <family val="2"/>
      </rPr>
      <t>.</t>
    </r>
  </si>
  <si>
    <r>
      <t xml:space="preserve">Revenues from telecommunications-related labor charges </t>
    </r>
    <r>
      <rPr>
        <b/>
        <sz val="11"/>
        <color theme="1"/>
        <rFont val="Calibri"/>
        <family val="2"/>
      </rPr>
      <t>to FSU departments</t>
    </r>
    <r>
      <rPr>
        <sz val="11"/>
        <color theme="1"/>
        <rFont val="Calibri"/>
        <family val="2"/>
      </rPr>
      <t>.</t>
    </r>
  </si>
  <si>
    <r>
      <t xml:space="preserve">Cellular service sales </t>
    </r>
    <r>
      <rPr>
        <b/>
        <sz val="11"/>
        <color theme="1"/>
        <rFont val="Calibri"/>
        <family val="2"/>
      </rPr>
      <t>to FSU departments</t>
    </r>
    <r>
      <rPr>
        <sz val="11"/>
        <color theme="1"/>
        <rFont val="Calibri"/>
        <family val="2"/>
      </rPr>
      <t>.</t>
    </r>
  </si>
  <si>
    <r>
      <t xml:space="preserve">Cellular equipment sales </t>
    </r>
    <r>
      <rPr>
        <b/>
        <sz val="11"/>
        <color theme="1"/>
        <rFont val="Calibri"/>
        <family val="2"/>
      </rPr>
      <t>to FSU departments</t>
    </r>
    <r>
      <rPr>
        <sz val="11"/>
        <color theme="1"/>
        <rFont val="Calibri"/>
        <family val="2"/>
      </rPr>
      <t>.</t>
    </r>
  </si>
  <si>
    <r>
      <t xml:space="preserve">Telecommunications-related administrative fees charged </t>
    </r>
    <r>
      <rPr>
        <b/>
        <sz val="11"/>
        <color theme="1"/>
        <rFont val="Calibri"/>
        <family val="2"/>
      </rPr>
      <t>to FSU departments</t>
    </r>
    <r>
      <rPr>
        <sz val="11"/>
        <color theme="1"/>
        <rFont val="Calibri"/>
        <family val="2"/>
      </rPr>
      <t>.</t>
    </r>
  </si>
  <si>
    <r>
      <t xml:space="preserve">Long distance telecommunications service charges </t>
    </r>
    <r>
      <rPr>
        <b/>
        <sz val="11"/>
        <color theme="1"/>
        <rFont val="Calibri"/>
        <family val="2"/>
      </rPr>
      <t>to FSU departments.</t>
    </r>
  </si>
  <si>
    <r>
      <t xml:space="preserve">Recommended Alternative Account - 622010, 622011, etc. </t>
    </r>
    <r>
      <rPr>
        <b/>
        <sz val="11"/>
        <color theme="1"/>
        <rFont val="Calibri"/>
        <family val="2"/>
      </rPr>
      <t>DO NOT USE FOR SALES TO ENTITIES OTHER THAN FSU DEPARTMENTS OR FOR SALES TO FSU EMPLOYEES</t>
    </r>
    <r>
      <rPr>
        <sz val="11"/>
        <color theme="1"/>
        <rFont val="Calibri"/>
        <family val="2"/>
      </rPr>
      <t>.</t>
    </r>
  </si>
  <si>
    <r>
      <t xml:space="preserve">Sales </t>
    </r>
    <r>
      <rPr>
        <b/>
        <sz val="11"/>
        <color theme="1"/>
        <rFont val="Calibri"/>
        <family val="2"/>
      </rPr>
      <t>to FSU departments</t>
    </r>
    <r>
      <rPr>
        <sz val="11"/>
        <color theme="1"/>
        <rFont val="Calibri"/>
        <family val="2"/>
      </rPr>
      <t xml:space="preserve"> of those goods and services not specifically identified by other revenue codes. Excludes non-sale transfers between departments (665006).</t>
    </r>
  </si>
  <si>
    <r>
      <rPr>
        <b/>
        <sz val="11"/>
        <color theme="1"/>
        <rFont val="Calibri"/>
        <family val="2"/>
      </rPr>
      <t>Central Utilities Use Only</t>
    </r>
    <r>
      <rPr>
        <sz val="11"/>
        <color theme="1"/>
        <rFont val="Calibri"/>
        <family val="2"/>
      </rPr>
      <t xml:space="preserve"> - Revenue from the sale of electricity services to FSU departments</t>
    </r>
  </si>
  <si>
    <r>
      <rPr>
        <b/>
        <sz val="11"/>
        <color theme="1"/>
        <rFont val="Calibri"/>
        <family val="2"/>
      </rPr>
      <t>Central Utilities Use Only</t>
    </r>
    <r>
      <rPr>
        <sz val="11"/>
        <color theme="1"/>
        <rFont val="Calibri"/>
        <family val="2"/>
      </rPr>
      <t xml:space="preserve"> - Revenue from the sale of natural gas services to FSU departments</t>
    </r>
  </si>
  <si>
    <r>
      <rPr>
        <b/>
        <sz val="11"/>
        <color theme="1"/>
        <rFont val="Calibri"/>
        <family val="2"/>
      </rPr>
      <t>Central Utilities Use Only</t>
    </r>
    <r>
      <rPr>
        <sz val="11"/>
        <color theme="1"/>
        <rFont val="Calibri"/>
        <family val="2"/>
      </rPr>
      <t xml:space="preserve"> - Revenue from the sale of water services to FSU departments. Excludes chilled water (622017) and storm water (622020) services.</t>
    </r>
  </si>
  <si>
    <r>
      <rPr>
        <b/>
        <sz val="11"/>
        <color theme="1"/>
        <rFont val="Calibri"/>
        <family val="2"/>
      </rPr>
      <t>Central Utilities Use Only</t>
    </r>
    <r>
      <rPr>
        <sz val="11"/>
        <color theme="1"/>
        <rFont val="Calibri"/>
        <family val="2"/>
      </rPr>
      <t xml:space="preserve"> - Revenue from the sale of sewer services to FSU departments</t>
    </r>
  </si>
  <si>
    <r>
      <rPr>
        <b/>
        <sz val="11"/>
        <color theme="1"/>
        <rFont val="Calibri"/>
        <family val="2"/>
      </rPr>
      <t>Central Utilities Use Only</t>
    </r>
    <r>
      <rPr>
        <sz val="11"/>
        <color theme="1"/>
        <rFont val="Calibri"/>
        <family val="2"/>
      </rPr>
      <t xml:space="preserve"> - Revenue from the sale of internal refuse services to FSU departments</t>
    </r>
  </si>
  <si>
    <r>
      <rPr>
        <b/>
        <sz val="11"/>
        <color theme="1"/>
        <rFont val="Calibri"/>
        <family val="2"/>
      </rPr>
      <t>Central Utilities Use Only</t>
    </r>
    <r>
      <rPr>
        <sz val="11"/>
        <color theme="1"/>
        <rFont val="Calibri"/>
        <family val="2"/>
      </rPr>
      <t xml:space="preserve"> - Revenue from the sale of external refuse services to FSU departments</t>
    </r>
  </si>
  <si>
    <r>
      <rPr>
        <b/>
        <sz val="11"/>
        <color theme="1"/>
        <rFont val="Calibri"/>
        <family val="2"/>
      </rPr>
      <t xml:space="preserve">Central Utilities Use Only </t>
    </r>
    <r>
      <rPr>
        <sz val="11"/>
        <color theme="1"/>
        <rFont val="Calibri"/>
        <family val="2"/>
      </rPr>
      <t>- Revenue from the sale of outdoor lighting services to FSU departments</t>
    </r>
  </si>
  <si>
    <r>
      <rPr>
        <b/>
        <sz val="11"/>
        <color theme="1"/>
        <rFont val="Calibri"/>
        <family val="2"/>
      </rPr>
      <t>Central Utilities Use Only</t>
    </r>
    <r>
      <rPr>
        <sz val="11"/>
        <color theme="1"/>
        <rFont val="Calibri"/>
        <family val="2"/>
      </rPr>
      <t xml:space="preserve"> - Revenue from the sale of chilled water services to FSU departments</t>
    </r>
  </si>
  <si>
    <r>
      <rPr>
        <b/>
        <sz val="11"/>
        <color theme="1"/>
        <rFont val="Calibri"/>
        <family val="2"/>
      </rPr>
      <t>Central Utilities Use Only</t>
    </r>
    <r>
      <rPr>
        <sz val="11"/>
        <color theme="1"/>
        <rFont val="Calibri"/>
        <family val="2"/>
      </rPr>
      <t xml:space="preserve"> - Revenue from the sale of steam services to FSU departments</t>
    </r>
  </si>
  <si>
    <r>
      <rPr>
        <b/>
        <sz val="11"/>
        <color theme="1"/>
        <rFont val="Calibri"/>
        <family val="2"/>
      </rPr>
      <t>Central Utilities Use Only</t>
    </r>
    <r>
      <rPr>
        <sz val="11"/>
        <color theme="1"/>
        <rFont val="Calibri"/>
        <family val="2"/>
      </rPr>
      <t xml:space="preserve"> - Revenue from the sale of fire services to FSU departments</t>
    </r>
  </si>
  <si>
    <r>
      <rPr>
        <b/>
        <sz val="11"/>
        <color theme="1"/>
        <rFont val="Calibri"/>
        <family val="2"/>
      </rPr>
      <t xml:space="preserve">Central Utilities Use Only </t>
    </r>
    <r>
      <rPr>
        <sz val="11"/>
        <color theme="1"/>
        <rFont val="Calibri"/>
        <family val="2"/>
      </rPr>
      <t>- Revenue from the sale of storm water services to FSU departments</t>
    </r>
  </si>
  <si>
    <r>
      <rPr>
        <b/>
        <sz val="11"/>
        <color theme="1"/>
        <rFont val="Calibri"/>
        <family val="2"/>
      </rPr>
      <t xml:space="preserve">Athletics Use Only </t>
    </r>
    <r>
      <rPr>
        <sz val="11"/>
        <color theme="1"/>
        <rFont val="Calibri"/>
        <family val="2"/>
      </rPr>
      <t>- Revenues from game guarantees</t>
    </r>
  </si>
  <si>
    <r>
      <rPr>
        <b/>
        <sz val="11"/>
        <color theme="1"/>
        <rFont val="Calibri"/>
        <family val="2"/>
      </rPr>
      <t>Athletics Use Only</t>
    </r>
    <r>
      <rPr>
        <sz val="11"/>
        <color theme="1"/>
        <rFont val="Calibri"/>
        <family val="2"/>
      </rPr>
      <t xml:space="preserve"> - Revenues from the Atlantic Coast Conference's distribution to member institutions</t>
    </r>
  </si>
  <si>
    <r>
      <t>Recommended Alternative Account - 624001.</t>
    </r>
    <r>
      <rPr>
        <b/>
        <sz val="11"/>
        <color theme="1"/>
        <rFont val="Calibri"/>
        <family val="2"/>
      </rPr>
      <t xml:space="preserve"> DO NOT USE FOR SALES TO FSU DEPARTMENTS</t>
    </r>
    <r>
      <rPr>
        <sz val="11"/>
        <color theme="1"/>
        <rFont val="Calibri"/>
        <family val="2"/>
      </rPr>
      <t>.</t>
    </r>
  </si>
  <si>
    <r>
      <t xml:space="preserve">Recommended Alternative Account - 624011. </t>
    </r>
    <r>
      <rPr>
        <b/>
        <sz val="11"/>
        <color theme="1"/>
        <rFont val="Calibri"/>
        <family val="2"/>
      </rPr>
      <t>DO NOT USE FOR SALES TO FSU DEPARTMENTS.</t>
    </r>
  </si>
  <si>
    <r>
      <t xml:space="preserve">Recommended Alternative Account - 624038. </t>
    </r>
    <r>
      <rPr>
        <b/>
        <sz val="11"/>
        <color theme="1"/>
        <rFont val="Calibri"/>
        <family val="2"/>
      </rPr>
      <t>DO NOT USE FOR SALES TO FSU DEPARTMENTS.</t>
    </r>
  </si>
  <si>
    <r>
      <t>Recommended Alternative Account - 623001.</t>
    </r>
    <r>
      <rPr>
        <b/>
        <sz val="11"/>
        <color theme="1"/>
        <rFont val="Calibri"/>
        <family val="2"/>
      </rPr>
      <t xml:space="preserve"> DO NOT USE FOR SALES TO FSU DEPARTMENTS.</t>
    </r>
  </si>
  <si>
    <r>
      <rPr>
        <b/>
        <sz val="11"/>
        <color theme="1"/>
        <rFont val="Calibri"/>
        <family val="2"/>
      </rPr>
      <t>Athletics Use Only</t>
    </r>
    <r>
      <rPr>
        <sz val="11"/>
        <color theme="1"/>
        <rFont val="Calibri"/>
        <family val="2"/>
      </rPr>
      <t xml:space="preserve"> - Revenues from the sale of athletic programs and media guides</t>
    </r>
  </si>
  <si>
    <r>
      <rPr>
        <b/>
        <sz val="11"/>
        <color theme="1"/>
        <rFont val="Calibri"/>
        <family val="2"/>
      </rPr>
      <t xml:space="preserve">Athletics Use Only </t>
    </r>
    <r>
      <rPr>
        <sz val="11"/>
        <color theme="1"/>
        <rFont val="Calibri"/>
        <family val="2"/>
      </rPr>
      <t>- Revenues from the NCAA Special Assistance Fund</t>
    </r>
  </si>
  <si>
    <r>
      <rPr>
        <b/>
        <sz val="11"/>
        <color theme="1"/>
        <rFont val="Calibri"/>
        <family val="2"/>
      </rPr>
      <t xml:space="preserve">Athletics Use Only </t>
    </r>
    <r>
      <rPr>
        <sz val="11"/>
        <color theme="1"/>
        <rFont val="Calibri"/>
        <family val="2"/>
      </rPr>
      <t>- Revenues from the NCAA Opportunity Fund</t>
    </r>
  </si>
  <si>
    <r>
      <rPr>
        <b/>
        <sz val="11"/>
        <color theme="1"/>
        <rFont val="Calibri"/>
        <family val="2"/>
      </rPr>
      <t>Athletics Use Only</t>
    </r>
    <r>
      <rPr>
        <sz val="11"/>
        <color theme="1"/>
        <rFont val="Calibri"/>
        <family val="2"/>
      </rPr>
      <t xml:space="preserve"> - Payments from the Atlantic Coast Conference to reimburse for athletic event expenses incurred</t>
    </r>
  </si>
  <si>
    <r>
      <rPr>
        <b/>
        <sz val="11"/>
        <color theme="1"/>
        <rFont val="Calibri"/>
        <family val="2"/>
      </rPr>
      <t>Athletics Use Only</t>
    </r>
    <r>
      <rPr>
        <sz val="11"/>
        <color theme="1"/>
        <rFont val="Calibri"/>
        <family val="2"/>
      </rPr>
      <t xml:space="preserve"> - Payments from the NCAA to reimburse for athletic event expenses incurred</t>
    </r>
  </si>
  <si>
    <r>
      <t>Revenues from the rental of facilities and space</t>
    </r>
    <r>
      <rPr>
        <b/>
        <sz val="11"/>
        <color theme="1"/>
        <rFont val="Calibri"/>
        <family val="2"/>
      </rPr>
      <t xml:space="preserve"> to FSU departments.</t>
    </r>
  </si>
  <si>
    <r>
      <rPr>
        <b/>
        <sz val="11"/>
        <color theme="1"/>
        <rFont val="Calibri"/>
        <family val="2"/>
      </rPr>
      <t>Controller's Office Use Only</t>
    </r>
    <r>
      <rPr>
        <sz val="11"/>
        <color theme="1"/>
        <rFont val="Calibri"/>
        <family val="2"/>
      </rPr>
      <t xml:space="preserve"> - Commissions collected on delinquent accounts from the Van Ru Credit Corporation collection agency.</t>
    </r>
  </si>
  <si>
    <r>
      <rPr>
        <b/>
        <sz val="11"/>
        <color theme="1"/>
        <rFont val="Calibri"/>
        <family val="2"/>
      </rPr>
      <t xml:space="preserve">Controller's Office Use Only </t>
    </r>
    <r>
      <rPr>
        <sz val="11"/>
        <color theme="1"/>
        <rFont val="Calibri"/>
        <family val="2"/>
      </rPr>
      <t>- Commissions collected on delinquent accounts from the General Revenue Corporation collection agency.</t>
    </r>
  </si>
  <si>
    <r>
      <rPr>
        <b/>
        <sz val="11"/>
        <color theme="1"/>
        <rFont val="Calibri"/>
        <family val="2"/>
      </rPr>
      <t>Controller's Office Use Only</t>
    </r>
    <r>
      <rPr>
        <sz val="11"/>
        <color theme="1"/>
        <rFont val="Calibri"/>
        <family val="2"/>
      </rPr>
      <t xml:space="preserve"> - Commissions collected on delinquent accounts from the Williams &amp; Fudge collection agency.</t>
    </r>
  </si>
  <si>
    <r>
      <t xml:space="preserve">Revenues from data processing services provided </t>
    </r>
    <r>
      <rPr>
        <b/>
        <sz val="11"/>
        <color theme="1"/>
        <rFont val="Calibri"/>
        <family val="2"/>
      </rPr>
      <t>to FSU departments</t>
    </r>
    <r>
      <rPr>
        <sz val="11"/>
        <color theme="1"/>
        <rFont val="Calibri"/>
        <family val="2"/>
      </rPr>
      <t>.</t>
    </r>
  </si>
  <si>
    <r>
      <t xml:space="preserve">Recommended Alternative Account - 628001. </t>
    </r>
    <r>
      <rPr>
        <b/>
        <sz val="11"/>
        <color theme="1"/>
        <rFont val="Calibri"/>
        <family val="2"/>
      </rPr>
      <t>DO NOT USE FOR SALES TO FSU DEPARTMENTS.</t>
    </r>
  </si>
  <si>
    <r>
      <rPr>
        <b/>
        <sz val="11"/>
        <color theme="1"/>
        <rFont val="Calibri"/>
        <family val="2"/>
      </rPr>
      <t>Controller's Office Use Only</t>
    </r>
    <r>
      <rPr>
        <sz val="11"/>
        <color theme="1"/>
        <rFont val="Calibri"/>
        <family val="2"/>
      </rPr>
      <t xml:space="preserve"> - Perkins collection costs recovered.</t>
    </r>
  </si>
  <si>
    <r>
      <t xml:space="preserve">Controller's Office Use Only - </t>
    </r>
    <r>
      <rPr>
        <sz val="11"/>
        <color rgb="FF000000"/>
        <rFont val="Calibri"/>
        <family val="2"/>
      </rPr>
      <t>Control account for financial aid funds.</t>
    </r>
  </si>
  <si>
    <r>
      <rPr>
        <b/>
        <sz val="11"/>
        <color theme="1"/>
        <rFont val="Calibri"/>
        <family val="2"/>
      </rPr>
      <t>Controller's Office Use Only</t>
    </r>
    <r>
      <rPr>
        <sz val="11"/>
        <color theme="1"/>
        <rFont val="Calibri"/>
        <family val="2"/>
      </rPr>
      <t xml:space="preserve"> - Perkins loan payments received from third party loan processor.</t>
    </r>
  </si>
  <si>
    <r>
      <t>Recommended Alternative Account - 622001.</t>
    </r>
    <r>
      <rPr>
        <b/>
        <sz val="11"/>
        <color theme="1"/>
        <rFont val="Calibri"/>
        <family val="2"/>
      </rPr>
      <t xml:space="preserve"> DO NOT USE FOR SALES TO ENTITIES OTHER THAN FSU DEPARTMENTS OR FOR SALES TO FSU EMPLOYEES.</t>
    </r>
  </si>
  <si>
    <r>
      <rPr>
        <b/>
        <sz val="11"/>
        <color theme="1"/>
        <rFont val="Calibri"/>
        <family val="2"/>
      </rPr>
      <t xml:space="preserve">Controller's Office Use Only </t>
    </r>
    <r>
      <rPr>
        <sz val="11"/>
        <color theme="1"/>
        <rFont val="Calibri"/>
        <family val="2"/>
      </rPr>
      <t>- Non-operating revenues.</t>
    </r>
  </si>
  <si>
    <r>
      <rPr>
        <b/>
        <sz val="11"/>
        <color theme="1"/>
        <rFont val="Calibri"/>
        <family val="2"/>
      </rPr>
      <t>Controller's Office Use Only</t>
    </r>
    <r>
      <rPr>
        <sz val="11"/>
        <color theme="1"/>
        <rFont val="Calibri"/>
        <family val="2"/>
      </rPr>
      <t xml:space="preserve"> - Transfers in to fund University capital debt service payments. Used with Transfer Out Account 780103.</t>
    </r>
  </si>
  <si>
    <r>
      <rPr>
        <b/>
        <sz val="11"/>
        <color theme="1"/>
        <rFont val="Calibri"/>
        <family val="2"/>
      </rPr>
      <t>Budget Office Use Only</t>
    </r>
    <r>
      <rPr>
        <sz val="11"/>
        <color theme="1"/>
        <rFont val="Calibri"/>
        <family val="2"/>
      </rPr>
      <t xml:space="preserve"> - Transfers in from the annual Auxiliary Overhead assessment. Used with Transfer Out Account 780161.</t>
    </r>
  </si>
  <si>
    <r>
      <rPr>
        <b/>
        <sz val="11"/>
        <color theme="1"/>
        <rFont val="Calibri"/>
        <family val="2"/>
      </rPr>
      <t>Controller's Office Use Only</t>
    </r>
    <r>
      <rPr>
        <sz val="11"/>
        <color theme="1"/>
        <rFont val="Calibri"/>
        <family val="2"/>
      </rPr>
      <t xml:space="preserve"> - Transfers out from departments to fund construction projects. Used with Transfer Out Account 780120.</t>
    </r>
  </si>
  <si>
    <r>
      <rPr>
        <b/>
        <sz val="11"/>
        <color theme="1"/>
        <rFont val="Calibri"/>
        <family val="2"/>
      </rPr>
      <t>Controller's Office Use Only</t>
    </r>
    <r>
      <rPr>
        <sz val="11"/>
        <color theme="1"/>
        <rFont val="Calibri"/>
        <family val="2"/>
      </rPr>
      <t xml:space="preserve"> - Royalties and licensing fees earned by University Component Units</t>
    </r>
  </si>
  <si>
    <r>
      <rPr>
        <b/>
        <sz val="11"/>
        <color theme="1"/>
        <rFont val="Calibri"/>
        <family val="2"/>
      </rPr>
      <t xml:space="preserve">Controller's Office Use Only </t>
    </r>
    <r>
      <rPr>
        <sz val="11"/>
        <color theme="1"/>
        <rFont val="Calibri"/>
        <family val="2"/>
      </rPr>
      <t>- To record the gain or loss on the sale of an investment</t>
    </r>
  </si>
  <si>
    <r>
      <rPr>
        <b/>
        <sz val="11"/>
        <color theme="1"/>
        <rFont val="Calibri"/>
        <family val="2"/>
      </rPr>
      <t xml:space="preserve">Controller's Office Use Only </t>
    </r>
    <r>
      <rPr>
        <sz val="11"/>
        <color theme="1"/>
        <rFont val="Calibri"/>
        <family val="2"/>
      </rPr>
      <t>- Additions to the University's Permanent Endowment</t>
    </r>
  </si>
  <si>
    <r>
      <t xml:space="preserve">Sales and services to entities other than FSU departments of educational activities that are either related incidentally to the conduct of instruction, research and public service OR that exist to provide instructional and laboratory experience for students and that incidentally create goods/services that may be sold.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</si>
  <si>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collected for testing services provided to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</si>
  <si>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Fees and rebates collected from entities other than FSU departments; includes ticket fees, diploma fees as well as PCard and other rebates; excludes ALL student fees related to tuition and classes.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</si>
  <si>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from the sale of scientific, scholarly, literary and other publications to entities other than FSU departments. </t>
    </r>
    <r>
      <rPr>
        <i/>
        <sz val="11"/>
        <color theme="1"/>
        <rFont val="Calibri"/>
        <family val="2"/>
      </rPr>
      <t>Note that sales to FSU employees and the State of Florida are also considered "external".</t>
    </r>
  </si>
  <si>
    <r>
      <t xml:space="preserve">Revenues from the processing of passports for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</si>
  <si>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Sales to entities other than FSU departments of those goods and services not specifically identified by other "Sale/Svc" revenue codes.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</si>
  <si>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from the same-day sale of game, event and admission tickets </t>
    </r>
    <r>
      <rPr>
        <b/>
        <sz val="11"/>
        <color theme="1"/>
        <rFont val="Calibri"/>
        <family val="2"/>
      </rPr>
      <t>to entities other than FSU departments</t>
    </r>
    <r>
      <rPr>
        <sz val="11"/>
        <color theme="1"/>
        <rFont val="Calibri"/>
        <family val="2"/>
      </rPr>
      <t xml:space="preserve">; excludes the advanced sale of tickets (624002).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</si>
  <si>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Revenues from the advanced sale of game, event and admission tickets</t>
    </r>
    <r>
      <rPr>
        <b/>
        <sz val="11"/>
        <color theme="1"/>
        <rFont val="Calibri"/>
        <family val="2"/>
      </rPr>
      <t xml:space="preserve"> to entities other than FSU departments</t>
    </r>
    <r>
      <rPr>
        <sz val="11"/>
        <color theme="1"/>
        <rFont val="Calibri"/>
        <family val="2"/>
      </rPr>
      <t>; excludes the same-day sale of tickets (624001).</t>
    </r>
    <r>
      <rPr>
        <i/>
        <sz val="11"/>
        <color theme="1"/>
        <rFont val="Calibri"/>
        <family val="2"/>
      </rPr>
      <t xml:space="preserve"> Note that sales to FSU employees, other universities,and state and local governments are also considered "external"; these transactions may need to be segregated by customer for federal/state tax purposes.</t>
    </r>
  </si>
  <si>
    <r>
      <t xml:space="preserve">Revenues from the collection of penalties/fines for parking violations by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</si>
  <si>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from FSU pay lot collections from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</si>
  <si>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from FSU parking meter collections from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</si>
  <si>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Local telecommunications service charges to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</si>
  <si>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from telecommunications-related materials charges </t>
    </r>
    <r>
      <rPr>
        <b/>
        <sz val="11"/>
        <color theme="1"/>
        <rFont val="Calibri"/>
        <family val="2"/>
      </rPr>
      <t>to entities other than FSU departments</t>
    </r>
    <r>
      <rPr>
        <sz val="11"/>
        <color theme="1"/>
        <rFont val="Calibri"/>
        <family val="2"/>
      </rPr>
      <t xml:space="preserve">.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</si>
  <si>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from telecommunications-related labor charges to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</si>
  <si>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Cellular service sales </t>
    </r>
    <r>
      <rPr>
        <b/>
        <sz val="11"/>
        <color theme="1"/>
        <rFont val="Calibri"/>
        <family val="2"/>
      </rPr>
      <t>to entities other than FSU departments</t>
    </r>
    <r>
      <rPr>
        <sz val="11"/>
        <color theme="1"/>
        <rFont val="Calibri"/>
        <family val="2"/>
      </rPr>
      <t xml:space="preserve">.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</si>
  <si>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Telecommunications-related administrative fees charged to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</si>
  <si>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Long distance telecommunications service charges </t>
    </r>
    <r>
      <rPr>
        <b/>
        <sz val="11"/>
        <color theme="1"/>
        <rFont val="Calibri"/>
        <family val="2"/>
      </rPr>
      <t>to entities other than FSU departments</t>
    </r>
    <r>
      <rPr>
        <sz val="11"/>
        <color theme="1"/>
        <rFont val="Calibri"/>
        <family val="2"/>
      </rPr>
      <t xml:space="preserve">.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</si>
  <si>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Internet service sales</t>
    </r>
    <r>
      <rPr>
        <b/>
        <sz val="11"/>
        <color theme="1"/>
        <rFont val="Calibri"/>
        <family val="2"/>
      </rPr>
      <t xml:space="preserve"> to entities other than FSU departments</t>
    </r>
    <r>
      <rPr>
        <sz val="11"/>
        <color theme="1"/>
        <rFont val="Calibri"/>
        <family val="2"/>
      </rPr>
      <t xml:space="preserve">.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</si>
  <si>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from the rental of facilities and space other than University housing to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</si>
  <si>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Postage and handling on the sale of tickets </t>
    </r>
    <r>
      <rPr>
        <b/>
        <sz val="11"/>
        <color theme="1"/>
        <rFont val="Calibri"/>
        <family val="2"/>
      </rPr>
      <t>to entities other than FSU departments</t>
    </r>
    <r>
      <rPr>
        <sz val="11"/>
        <color theme="1"/>
        <rFont val="Calibri"/>
        <family val="2"/>
      </rPr>
      <t xml:space="preserve">.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</si>
  <si>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from radio and TV broadcasts </t>
    </r>
    <r>
      <rPr>
        <b/>
        <sz val="11"/>
        <color theme="1"/>
        <rFont val="Calibri"/>
        <family val="2"/>
      </rPr>
      <t>for entities other than FSU departments.</t>
    </r>
    <r>
      <rPr>
        <sz val="11"/>
        <color theme="1"/>
        <rFont val="Calibri"/>
        <family val="2"/>
      </rPr>
      <t xml:space="preserve">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</si>
  <si>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from the sales of advertising space to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</si>
  <si>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from the rental of University housing to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</si>
  <si>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Commission earnings provided to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</si>
  <si>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r>
      <t xml:space="preserve">Revenues from data processing services provided to entities other than FSU departments. </t>
    </r>
    <r>
      <rPr>
        <i/>
        <sz val="11"/>
        <color theme="1"/>
        <rFont val="Calibri"/>
        <family val="2"/>
      </rPr>
      <t>Note that sales to FSU employees, other universities,and state and local governments are also considered "external"; these transactions may need to be segregated by customer for federal/state tax purposes.</t>
    </r>
  </si>
  <si>
    <t>Sort Field</t>
  </si>
  <si>
    <t>Sort Field2</t>
  </si>
  <si>
    <t>External</t>
  </si>
  <si>
    <t>Fee</t>
  </si>
  <si>
    <t>Internal</t>
  </si>
  <si>
    <t>C&amp;G</t>
  </si>
  <si>
    <t>Other</t>
  </si>
  <si>
    <t>Transfer</t>
  </si>
  <si>
    <t>Interest</t>
  </si>
  <si>
    <t>Rev Type</t>
  </si>
  <si>
    <t>Minor</t>
  </si>
  <si>
    <t>CU</t>
  </si>
  <si>
    <r>
      <t>Recommended Alternative Account - 624079.</t>
    </r>
    <r>
      <rPr>
        <b/>
        <sz val="11"/>
        <color theme="1"/>
        <rFont val="Calibri"/>
        <family val="2"/>
      </rPr>
      <t xml:space="preserve"> DO NOT USE FOR SALES TO FSU DEPARTMENTS.</t>
    </r>
  </si>
  <si>
    <t>622110</t>
  </si>
  <si>
    <t>N/A</t>
  </si>
  <si>
    <r>
      <rPr>
        <b/>
        <sz val="11"/>
        <rFont val="Calibri"/>
        <family val="2"/>
        <scheme val="minor"/>
      </rPr>
      <t xml:space="preserve">Central Utilities Use Only </t>
    </r>
    <r>
      <rPr>
        <sz val="11"/>
        <rFont val="Calibri"/>
        <family val="2"/>
        <scheme val="minor"/>
      </rPr>
      <t>- Revenue from the sale of water services to entities other than FSU departments. Excludes chilled water (622117) and storm water (622120) services.</t>
    </r>
  </si>
  <si>
    <t>Sale/Svc UTL Electricity Extrn</t>
  </si>
  <si>
    <t>Sale/Svc UTL Natural Gas Extrn</t>
  </si>
  <si>
    <t>Sale/Svc UTL Water Extrn</t>
  </si>
  <si>
    <t>Sale/Svc UTL Sewer Extrn</t>
  </si>
  <si>
    <t>Sale/Svc UTL Refuse Int Extrn</t>
  </si>
  <si>
    <t>Sale/Svc UTL Refuse Ext Extrn</t>
  </si>
  <si>
    <t>Sale/Svc UTL Outdr Light Extrn</t>
  </si>
  <si>
    <t>Sale/Svc UTL Chill Water Extrn</t>
  </si>
  <si>
    <t>Sale/Svc UTL Steam Extrn</t>
  </si>
  <si>
    <t>Sale/Svc UTL Fire Svc Extrn</t>
  </si>
  <si>
    <t>Sale/Svc UTL Stormwater Extrn</t>
  </si>
  <si>
    <t>663028</t>
  </si>
  <si>
    <t>Trf In Fr CU Capital Donation</t>
  </si>
  <si>
    <t>622117</t>
  </si>
  <si>
    <t>622119</t>
  </si>
  <si>
    <t>622111</t>
  </si>
  <si>
    <t>622116</t>
  </si>
  <si>
    <t>622115</t>
  </si>
  <si>
    <t>622114</t>
  </si>
  <si>
    <t>622113</t>
  </si>
  <si>
    <t>622118</t>
  </si>
  <si>
    <t>622120</t>
  </si>
  <si>
    <t>622112</t>
  </si>
  <si>
    <t>Trf In Fr CU Non-Cap Donation</t>
  </si>
  <si>
    <t>610020</t>
  </si>
  <si>
    <t>Fees Tuition Excess Hours</t>
  </si>
  <si>
    <t>Surcharge for Excess Credit Hours</t>
  </si>
  <si>
    <t>Trf In E&amp;G</t>
  </si>
  <si>
    <r>
      <rPr>
        <b/>
        <sz val="11"/>
        <color theme="1"/>
        <rFont val="Calibri"/>
        <family val="2"/>
      </rPr>
      <t>Controller's Office Use Only</t>
    </r>
    <r>
      <rPr>
        <sz val="11"/>
        <color theme="1"/>
        <rFont val="Calibri"/>
        <family val="2"/>
      </rPr>
      <t xml:space="preserve"> - E&amp;G/Carryforward budget-related transfers in. </t>
    </r>
    <r>
      <rPr>
        <i/>
        <sz val="11"/>
        <color theme="1"/>
        <rFont val="Calibri"/>
        <family val="2"/>
      </rPr>
      <t xml:space="preserve">Note: Activity in this Account </t>
    </r>
    <r>
      <rPr>
        <b/>
        <i/>
        <sz val="11"/>
        <color theme="1"/>
        <rFont val="Calibri"/>
        <family val="2"/>
      </rPr>
      <t>DOES NOT AFFECT DEPARTMENT'S AVAILABLE BALANCE</t>
    </r>
    <r>
      <rPr>
        <sz val="11"/>
        <color theme="1"/>
        <rFont val="Calibri"/>
        <family val="2"/>
      </rPr>
      <t>. Used with Transfer Out Account 780109.</t>
    </r>
  </si>
  <si>
    <t>665013</t>
  </si>
  <si>
    <r>
      <rPr>
        <b/>
        <sz val="11"/>
        <color theme="1"/>
        <rFont val="Calibri"/>
        <family val="2"/>
      </rPr>
      <t>Controller's Office Use Only</t>
    </r>
    <r>
      <rPr>
        <sz val="11"/>
        <color theme="1"/>
        <rFont val="Calibri"/>
        <family val="2"/>
      </rPr>
      <t xml:space="preserve"> - Transfers in of administrative allowance from Financial Aid-related fees. Used with Transfer Out Account 780113.</t>
    </r>
  </si>
  <si>
    <r>
      <t xml:space="preserve">Controller's Office Use Only - </t>
    </r>
    <r>
      <rPr>
        <sz val="11"/>
        <color theme="1"/>
        <rFont val="Calibri"/>
        <family val="2"/>
      </rPr>
      <t xml:space="preserve"> Student donations to the FSU Foundation collected through tuition/fee payments.</t>
    </r>
  </si>
  <si>
    <t>Sale/Svc Other Extrn</t>
  </si>
  <si>
    <t>Financial Aid Clearing</t>
  </si>
  <si>
    <t>Fee charged to students for each official transcript issued</t>
  </si>
  <si>
    <t>Central Utilities Use Only - Revenue from the sale of chilled water services to entities other than FSU departments.</t>
  </si>
  <si>
    <t>Central Utilities Use Only - Revenue from the sale of electricity services to entities other than FSU departments.</t>
  </si>
  <si>
    <t>Central Utilities Use Only - Revenue from the sale of fire services to entities other than FSU departments.</t>
  </si>
  <si>
    <t>Central Utilities Use Only - Revenue from the sale of natural gas services to entities other than FSU departments.</t>
  </si>
  <si>
    <t>Central Utilities Use Only - Revenue from the sale of outdoor lighting services to entities other than FSU departments.</t>
  </si>
  <si>
    <t>Central Utilities Use Only - Revenue from the sale of external refuse services to entities other than FSU departments.</t>
  </si>
  <si>
    <t>Central Utilities Use Only - Revenue from the sale of internal refuse services to entities other than FSU departments.</t>
  </si>
  <si>
    <t>Central Utilities Use Only - Revenue from the sale of sewer services to entities other than FSU departments.</t>
  </si>
  <si>
    <t>Central Utilities Use Only - Revenue from the sale of steam services to entities other than FSU departments.</t>
  </si>
  <si>
    <t>Central Utilities Use Only - Revenue from the sale of storm water services to entities other than FSU departments.</t>
  </si>
  <si>
    <r>
      <rPr>
        <b/>
        <sz val="11"/>
        <color theme="1"/>
        <rFont val="Calibri"/>
        <family val="2"/>
      </rPr>
      <t>Controller's Office Use Only</t>
    </r>
    <r>
      <rPr>
        <sz val="11"/>
        <color theme="1"/>
        <rFont val="Calibri"/>
        <family val="2"/>
      </rPr>
      <t xml:space="preserve"> - To temporarily record unidentified moneys received.</t>
    </r>
  </si>
  <si>
    <t>Fees charged to students in the Fall semester to develop and deliver non-fundable graduate level distance learning courses.  Fees for these courses must be approved by the Office of the Provost, the BOT and BOG.</t>
  </si>
  <si>
    <t>Fees charged to students in the Spring semester to develop and deliver non-fundable graduate level distance learning courses.  Fees for these courses must be approved by the Office of the Provost, the BOT and BOG.</t>
  </si>
  <si>
    <t>Fees charged to students in the Summer semester to develop and deliver non-fundable graduate level distance learning courses.  Fees for these courses must be approved by the Office of the Provost, the BOT and BOG.</t>
  </si>
  <si>
    <t>Fees charged to students enrolled in certain courses in the Fall semester which require the use of facilities and/or equipment not covered by fees of general applicability. Excludes course-specific charges for laboratory fees (610015-610017) or distance learning fees (610055-610057).</t>
  </si>
  <si>
    <t>Fees charged to students enrolled in certain courses in the Spring semester which require the use of facilities and/or equipment not covered by fees of general applicability. Excludes course-specific charges for laboratory fees (610015-610017) or distance learning fees (610055-610057).</t>
  </si>
  <si>
    <t>Fees charged to students enrolled in certain courses in the Summer semester which require the use of facilities and/or equipment not covered by fees of general applicability. Excludes course-specific charges for laboratory fees (610015-610017) or distance learning fees (610055-610057).</t>
  </si>
  <si>
    <t>690230</t>
  </si>
  <si>
    <t>OTHER</t>
  </si>
  <si>
    <t>601107</t>
  </si>
  <si>
    <t>601315</t>
  </si>
  <si>
    <t>663057</t>
  </si>
  <si>
    <t>Financial Aid State from FSU</t>
  </si>
  <si>
    <t>DSO - Gifts and Donations</t>
  </si>
  <si>
    <t>Admin Fee Rev - FSU Foundation</t>
  </si>
  <si>
    <t>691001</t>
  </si>
  <si>
    <r>
      <rPr>
        <b/>
        <sz val="11"/>
        <rFont val="Calibri"/>
        <family val="2"/>
      </rPr>
      <t xml:space="preserve">Controller's Office Use Only </t>
    </r>
    <r>
      <rPr>
        <sz val="11"/>
        <rFont val="Calibri"/>
        <family val="2"/>
      </rPr>
      <t>- Financial aid revenues collected from FSU</t>
    </r>
  </si>
  <si>
    <r>
      <rPr>
        <b/>
        <sz val="11"/>
        <rFont val="Calibri"/>
        <family val="2"/>
      </rPr>
      <t>Sponsored Research Accounting Services Use Only</t>
    </r>
    <r>
      <rPr>
        <sz val="11"/>
        <rFont val="Calibri"/>
        <family val="2"/>
      </rPr>
      <t xml:space="preserve"> - Administrative fees collected on Projects established on FSU Foundation Fund 547</t>
    </r>
  </si>
  <si>
    <t>Sale/Svc Insurance Payments</t>
  </si>
  <si>
    <t>Non-Op Insurance Recovery</t>
  </si>
  <si>
    <t>Payments received from insurance companies for services rendered to their insureds; excludes misc. non-exchange insurance recoveries and legal settlements (661103).</t>
  </si>
  <si>
    <t>624110</t>
  </si>
  <si>
    <t>Commission Collect Agcy-Schuer</t>
  </si>
  <si>
    <r>
      <rPr>
        <b/>
        <sz val="11"/>
        <color theme="1"/>
        <rFont val="Calibri"/>
        <family val="2"/>
      </rPr>
      <t>Controller's Office Use Only</t>
    </r>
    <r>
      <rPr>
        <sz val="11"/>
        <color theme="1"/>
        <rFont val="Calibri"/>
        <family val="2"/>
      </rPr>
      <t xml:space="preserve"> - Commissions collected on delinquent accounts from the Schuerger collection agency.</t>
    </r>
  </si>
  <si>
    <t>Commission Collect Agcy-Windh</t>
  </si>
  <si>
    <r>
      <rPr>
        <b/>
        <sz val="11"/>
        <color theme="1"/>
        <rFont val="Calibri"/>
        <family val="2"/>
      </rPr>
      <t xml:space="preserve">Controller's Office Use Only </t>
    </r>
    <r>
      <rPr>
        <sz val="11"/>
        <color theme="1"/>
        <rFont val="Calibri"/>
        <family val="2"/>
      </rPr>
      <t>- Commissions collected on delinquent accounts from the Windham collection agency.</t>
    </r>
  </si>
  <si>
    <t>624111</t>
  </si>
  <si>
    <t>Financial Aid State Non FSU</t>
  </si>
  <si>
    <t>Trf In FinAid Admin Allowance</t>
  </si>
  <si>
    <r>
      <rPr>
        <b/>
        <sz val="11"/>
        <rFont val="Calibri"/>
        <family val="2"/>
      </rPr>
      <t>DO NOT USE</t>
    </r>
    <r>
      <rPr>
        <sz val="11"/>
        <rFont val="Calibri"/>
        <family val="2"/>
      </rPr>
      <t>. Recommended Alternative Account - 663029 / 663030</t>
    </r>
  </si>
  <si>
    <r>
      <t xml:space="preserve">Controller's Office use only. </t>
    </r>
    <r>
      <rPr>
        <sz val="11"/>
        <color rgb="FF000000"/>
        <rFont val="Calibri"/>
        <family val="2"/>
      </rPr>
      <t>Alternate Accounts - 624105-624107, 624109</t>
    </r>
  </si>
  <si>
    <r>
      <rPr>
        <b/>
        <sz val="11"/>
        <color theme="1"/>
        <rFont val="Calibri"/>
        <family val="2"/>
      </rPr>
      <t xml:space="preserve">Controller's Office Use Only </t>
    </r>
    <r>
      <rPr>
        <sz val="11"/>
        <color theme="1"/>
        <rFont val="Calibri"/>
        <family val="2"/>
      </rPr>
      <t>- Perkins overpayment refunds.</t>
    </r>
  </si>
  <si>
    <r>
      <rPr>
        <b/>
        <sz val="11"/>
        <color theme="1"/>
        <rFont val="Calibri"/>
        <family val="2"/>
      </rPr>
      <t xml:space="preserve">Controller's Office Use Only </t>
    </r>
    <r>
      <rPr>
        <sz val="11"/>
        <color theme="1"/>
        <rFont val="Calibri"/>
        <family val="2"/>
      </rPr>
      <t>- Distribution of payments from third party for Perkins loans.</t>
    </r>
  </si>
  <si>
    <r>
      <rPr>
        <b/>
        <sz val="11"/>
        <color theme="1"/>
        <rFont val="Calibri"/>
        <family val="2"/>
      </rPr>
      <t xml:space="preserve">Controller's Office Use Only </t>
    </r>
    <r>
      <rPr>
        <sz val="11"/>
        <color theme="1"/>
        <rFont val="Calibri"/>
        <family val="2"/>
      </rPr>
      <t>- Transfers in of non-capital gifts and donations from Component Units (CU).  Excludes capital donations from Component Units (663031) as well as capital donations that DO NOT come through a CU (663030).</t>
    </r>
  </si>
  <si>
    <r>
      <rPr>
        <b/>
        <sz val="11"/>
        <color theme="1"/>
        <rFont val="Calibri"/>
        <family val="2"/>
      </rPr>
      <t>Controller's Office Use Only</t>
    </r>
    <r>
      <rPr>
        <sz val="11"/>
        <color theme="1"/>
        <rFont val="Calibri"/>
        <family val="2"/>
      </rPr>
      <t xml:space="preserve"> - Non-capital gifts and donations to the University</t>
    </r>
    <r>
      <rPr>
        <i/>
        <sz val="11"/>
        <color theme="1"/>
        <rFont val="Calibri"/>
        <family val="2"/>
      </rPr>
      <t xml:space="preserve"> </t>
    </r>
    <r>
      <rPr>
        <b/>
        <i/>
        <sz val="11"/>
        <color theme="1"/>
        <rFont val="Calibri"/>
        <family val="2"/>
      </rPr>
      <t>that DO NOT come through a Component Unit (CU)</t>
    </r>
    <r>
      <rPr>
        <sz val="11"/>
        <color theme="1"/>
        <rFont val="Calibri"/>
        <family val="2"/>
      </rPr>
      <t>.  Excludes non-capital donations from CUs (663028) as well as capital donations that DO NOT come through a CU (663030).</t>
    </r>
  </si>
  <si>
    <r>
      <rPr>
        <b/>
        <sz val="11"/>
        <color theme="1"/>
        <rFont val="Calibri"/>
        <family val="2"/>
      </rPr>
      <t>Controller's Office Use Only</t>
    </r>
    <r>
      <rPr>
        <sz val="11"/>
        <color theme="1"/>
        <rFont val="Calibri"/>
        <family val="2"/>
      </rPr>
      <t xml:space="preserve"> - Transfers in of capital assets and construction-related project funding that </t>
    </r>
    <r>
      <rPr>
        <b/>
        <i/>
        <sz val="11"/>
        <color theme="1"/>
        <rFont val="Calibri"/>
        <family val="2"/>
      </rPr>
      <t>DO NOT come through a Component Unit (CU)</t>
    </r>
    <r>
      <rPr>
        <sz val="11"/>
        <color theme="1"/>
        <rFont val="Calibri"/>
        <family val="2"/>
      </rPr>
      <t>.  Excludes non-capital donations that do not come through CUs (663029) as well as capital donations that DO come through a CU (663031).</t>
    </r>
  </si>
  <si>
    <r>
      <rPr>
        <b/>
        <sz val="11"/>
        <color theme="1"/>
        <rFont val="Calibri"/>
        <family val="2"/>
      </rPr>
      <t>Controller's Office Use Only</t>
    </r>
    <r>
      <rPr>
        <sz val="11"/>
        <color theme="1"/>
        <rFont val="Calibri"/>
        <family val="2"/>
      </rPr>
      <t xml:space="preserve"> - Transfers in of capital assets and construction-related project funding from Component Units (CU).  Excludes non-capital donations from Component Units (663028) as well as capital donations that DO NOT come through a CU (663030).</t>
    </r>
  </si>
  <si>
    <r>
      <t>Transfers in from Component Units (CUs) for salary payments for university employees who provide services to the CU (</t>
    </r>
    <r>
      <rPr>
        <b/>
        <sz val="11"/>
        <color theme="1"/>
        <rFont val="Calibri"/>
        <family val="2"/>
      </rPr>
      <t>Auxiliary related</t>
    </r>
    <r>
      <rPr>
        <sz val="11"/>
        <color theme="1"/>
        <rFont val="Calibri"/>
        <family val="2"/>
      </rPr>
      <t>).  Excludes transfers in from CUs for gifts/donations (663028/663031).</t>
    </r>
  </si>
  <si>
    <t>Account Descr</t>
  </si>
  <si>
    <t>601307</t>
  </si>
  <si>
    <t>C&amp;G Rev Foreign Sources</t>
  </si>
  <si>
    <t>Contract/grant revenues from Foreign Sources</t>
  </si>
  <si>
    <t>Miscellaneous non-exchange recoveries including insurance recoveries and legal settlements; excludes payments received from insurance companies for services rendered to their insureds (620282).</t>
  </si>
  <si>
    <t>691525</t>
  </si>
  <si>
    <t>Recommended Alternative Account - 661103</t>
  </si>
  <si>
    <t>668000</t>
  </si>
  <si>
    <t>688500</t>
  </si>
  <si>
    <t>697000</t>
  </si>
  <si>
    <t>Lease Revenue</t>
  </si>
  <si>
    <t>Prin Rec'd RTU Space Leases</t>
  </si>
  <si>
    <t>Int Rec'd RTU Space Leases</t>
  </si>
  <si>
    <r>
      <rPr>
        <b/>
        <sz val="11"/>
        <color rgb="FF000000"/>
        <rFont val="Calibri"/>
        <family val="2"/>
      </rPr>
      <t>Controller's Office Use Only</t>
    </r>
    <r>
      <rPr>
        <sz val="11"/>
        <color rgb="FF000000"/>
        <rFont val="Calibri"/>
        <family val="2"/>
      </rPr>
      <t xml:space="preserve"> - Recognize lease revenue under GASB 87 where FSU is the lessor.</t>
    </r>
  </si>
  <si>
    <r>
      <rPr>
        <b/>
        <sz val="11"/>
        <color rgb="FF000000"/>
        <rFont val="Calibri"/>
        <family val="2"/>
      </rPr>
      <t>Controller's Office Use Only</t>
    </r>
    <r>
      <rPr>
        <sz val="11"/>
        <color rgb="FF000000"/>
        <rFont val="Calibri"/>
        <family val="2"/>
      </rPr>
      <t xml:space="preserve"> - Principal payments received under GASB 87 where FSU is the Lessor.</t>
    </r>
  </si>
  <si>
    <r>
      <rPr>
        <b/>
        <sz val="11"/>
        <color rgb="FF000000"/>
        <rFont val="Calibri"/>
        <family val="2"/>
      </rPr>
      <t>Controller's Office Use Only</t>
    </r>
    <r>
      <rPr>
        <sz val="11"/>
        <color rgb="FF000000"/>
        <rFont val="Calibri"/>
        <family val="2"/>
      </rPr>
      <t xml:space="preserve"> - Interest payments received under GASB 87 where FSU is the Lessor.</t>
    </r>
  </si>
  <si>
    <t>Leases</t>
  </si>
  <si>
    <t>600506</t>
  </si>
  <si>
    <t>Interest Earnings SBA</t>
  </si>
  <si>
    <t>622401</t>
  </si>
  <si>
    <t>ITS-Professional Svcs-Intrn</t>
  </si>
  <si>
    <t>622402</t>
  </si>
  <si>
    <t>ITS-File Strg/Virt Compt-Intrn</t>
  </si>
  <si>
    <t>622403</t>
  </si>
  <si>
    <t>ITS-Phone Services-Intrn</t>
  </si>
  <si>
    <t>622404</t>
  </si>
  <si>
    <t>ITS-Access/Security Svcs-Intrn</t>
  </si>
  <si>
    <t>622405</t>
  </si>
  <si>
    <t>ITS-Data Circuit Svcs-Intrn</t>
  </si>
  <si>
    <t>622406</t>
  </si>
  <si>
    <t>ITS-Non-Recurring Labor-Intrn</t>
  </si>
  <si>
    <t>622407</t>
  </si>
  <si>
    <t>ITS-Non-Recurring Mat'l-Intrn</t>
  </si>
  <si>
    <t>622408</t>
  </si>
  <si>
    <t>ITS-Research Computing-Intrn</t>
  </si>
  <si>
    <t>622409</t>
  </si>
  <si>
    <t>ITS-Cellphone Services-Intrn</t>
  </si>
  <si>
    <t>622410</t>
  </si>
  <si>
    <t>ITS-Managed Port Fees-Intrn</t>
  </si>
  <si>
    <t>622411</t>
  </si>
  <si>
    <t>ITS-Software Licens Svcs-Intrn</t>
  </si>
  <si>
    <t>622499</t>
  </si>
  <si>
    <t>ITS-Admin Fees</t>
  </si>
  <si>
    <t>623401</t>
  </si>
  <si>
    <t>ITS-Professional Svcs-Extrn</t>
  </si>
  <si>
    <t>623402</t>
  </si>
  <si>
    <t>ITS-File Strg/Virt Compt-Extrn</t>
  </si>
  <si>
    <t>623403</t>
  </si>
  <si>
    <t>ITS-Phone Services-Extrn</t>
  </si>
  <si>
    <t>623404</t>
  </si>
  <si>
    <t>ITS-Access/Security Svcs-Extrn</t>
  </si>
  <si>
    <t>623405</t>
  </si>
  <si>
    <t>ITS-Data Circuit Svcs-Extrn</t>
  </si>
  <si>
    <t>623406</t>
  </si>
  <si>
    <t>ITS-Non-Recurring Labor-Extrn</t>
  </si>
  <si>
    <t>623407</t>
  </si>
  <si>
    <t>ITS-Non-Recurring Mat'l-Extrn</t>
  </si>
  <si>
    <t>623408</t>
  </si>
  <si>
    <t>ITS-Research Computing-Extrn</t>
  </si>
  <si>
    <t>623409</t>
  </si>
  <si>
    <t>ITS-Cellphone Services-Extrn</t>
  </si>
  <si>
    <t>623410</t>
  </si>
  <si>
    <t>ITS-Managed Port Fees-Extrn</t>
  </si>
  <si>
    <t>623411</t>
  </si>
  <si>
    <t>ITS-Software Licens Svcs-Extrn</t>
  </si>
  <si>
    <r>
      <rPr>
        <b/>
        <sz val="11"/>
        <color theme="1"/>
        <rFont val="Calibri"/>
        <family val="2"/>
      </rPr>
      <t>Controller's Office Use Only</t>
    </r>
    <r>
      <rPr>
        <sz val="11"/>
        <color theme="1"/>
        <rFont val="Calibri"/>
        <family val="2"/>
      </rPr>
      <t xml:space="preserve"> - Interest earned on Investments</t>
    </r>
  </si>
  <si>
    <t>600507</t>
  </si>
  <si>
    <t>Interest Earnings PALM</t>
  </si>
  <si>
    <t>601010</t>
  </si>
  <si>
    <t>622412</t>
  </si>
  <si>
    <t>ITS-Cloud Services-Intrn</t>
  </si>
  <si>
    <t>623412</t>
  </si>
  <si>
    <t>ITS-Cloud Services-Extrn</t>
  </si>
  <si>
    <t>Collection Agency Commissions</t>
  </si>
  <si>
    <r>
      <rPr>
        <b/>
        <sz val="11"/>
        <color theme="1"/>
        <rFont val="Calibri"/>
        <family val="2"/>
      </rPr>
      <t>Controller's Office Use Only</t>
    </r>
    <r>
      <rPr>
        <sz val="11"/>
        <color theme="1"/>
        <rFont val="Calibri"/>
        <family val="2"/>
      </rPr>
      <t xml:space="preserve"> - Commissions collected on delinquent accounts.</t>
    </r>
  </si>
  <si>
    <r>
      <rPr>
        <b/>
        <sz val="11"/>
        <color theme="1"/>
        <rFont val="Calibri"/>
        <family val="2"/>
        <scheme val="minor"/>
      </rPr>
      <t>Controller's Office Use Only</t>
    </r>
    <r>
      <rPr>
        <sz val="11"/>
        <color theme="1"/>
        <rFont val="Calibri"/>
        <family val="2"/>
        <scheme val="minor"/>
      </rPr>
      <t xml:space="preserve"> - Interest earned on Investments</t>
    </r>
  </si>
  <si>
    <t>Research Appropriations Rev</t>
  </si>
  <si>
    <t>State appropriations received for use by a specific research-related activity; to be used with Account 740540 when transferring funds into a sponsored project from E&amp;G.</t>
  </si>
  <si>
    <r>
      <rPr>
        <b/>
        <sz val="11"/>
        <color theme="1"/>
        <rFont val="Calibri"/>
        <family val="2"/>
        <scheme val="minor"/>
      </rPr>
      <t>ITS Use Only</t>
    </r>
    <r>
      <rPr>
        <sz val="11"/>
        <color theme="1"/>
        <rFont val="Calibri"/>
        <family val="2"/>
        <scheme val="minor"/>
      </rPr>
      <t xml:space="preserve"> - Sales to FSU departments for Cloud Services.</t>
    </r>
  </si>
  <si>
    <r>
      <rPr>
        <b/>
        <sz val="11"/>
        <color theme="1"/>
        <rFont val="Calibri"/>
        <family val="2"/>
        <scheme val="minor"/>
      </rPr>
      <t>ITS Use Only</t>
    </r>
    <r>
      <rPr>
        <sz val="11"/>
        <color theme="1"/>
        <rFont val="Calibri"/>
        <family val="2"/>
        <scheme val="minor"/>
      </rPr>
      <t xml:space="preserve"> - Sales to entities other than FSU departments for Cloud Services.</t>
    </r>
  </si>
  <si>
    <r>
      <rPr>
        <b/>
        <sz val="11"/>
        <color theme="1"/>
        <rFont val="Calibri"/>
        <family val="2"/>
      </rPr>
      <t>ITS Use Only</t>
    </r>
    <r>
      <rPr>
        <sz val="11"/>
        <color theme="1"/>
        <rFont val="Calibri"/>
        <family val="2"/>
      </rPr>
      <t xml:space="preserve"> - Sales to entities other than FSU departments for Professional Services.</t>
    </r>
  </si>
  <si>
    <r>
      <rPr>
        <b/>
        <sz val="11"/>
        <color theme="1"/>
        <rFont val="Calibri"/>
        <family val="2"/>
      </rPr>
      <t>ITS Use Only</t>
    </r>
    <r>
      <rPr>
        <sz val="11"/>
        <color theme="1"/>
        <rFont val="Calibri"/>
        <family val="2"/>
      </rPr>
      <t xml:space="preserve"> - Sales to entities other than FSU departments for File Storage and Virtual Computing.</t>
    </r>
  </si>
  <si>
    <r>
      <rPr>
        <b/>
        <sz val="11"/>
        <color theme="1"/>
        <rFont val="Calibri"/>
        <family val="2"/>
      </rPr>
      <t>ITS Use Only</t>
    </r>
    <r>
      <rPr>
        <sz val="11"/>
        <color theme="1"/>
        <rFont val="Calibri"/>
        <family val="2"/>
      </rPr>
      <t xml:space="preserve"> - Sales to entities other than FSU departments for Phone Services.</t>
    </r>
  </si>
  <si>
    <r>
      <rPr>
        <b/>
        <sz val="11"/>
        <color theme="1"/>
        <rFont val="Calibri"/>
        <family val="2"/>
      </rPr>
      <t>ITS Use Only</t>
    </r>
    <r>
      <rPr>
        <sz val="11"/>
        <color theme="1"/>
        <rFont val="Calibri"/>
        <family val="2"/>
      </rPr>
      <t xml:space="preserve"> - Sales to entities other than FSU departments for Campus Access and Security Services.</t>
    </r>
  </si>
  <si>
    <r>
      <rPr>
        <b/>
        <sz val="11"/>
        <color theme="1"/>
        <rFont val="Calibri"/>
        <family val="2"/>
      </rPr>
      <t>ITS Use Only</t>
    </r>
    <r>
      <rPr>
        <sz val="11"/>
        <color theme="1"/>
        <rFont val="Calibri"/>
        <family val="2"/>
      </rPr>
      <t xml:space="preserve"> - Sales to entities other than FSU departments for Data Circuit Services.</t>
    </r>
  </si>
  <si>
    <r>
      <rPr>
        <b/>
        <sz val="11"/>
        <color theme="1"/>
        <rFont val="Calibri"/>
        <family val="2"/>
      </rPr>
      <t>ITS Use Only</t>
    </r>
    <r>
      <rPr>
        <sz val="11"/>
        <color theme="1"/>
        <rFont val="Calibri"/>
        <family val="2"/>
      </rPr>
      <t xml:space="preserve"> - Sales to entities other than FSU departments for Non Recurring Labor.</t>
    </r>
  </si>
  <si>
    <r>
      <rPr>
        <b/>
        <sz val="11"/>
        <color theme="1"/>
        <rFont val="Calibri"/>
        <family val="2"/>
      </rPr>
      <t>ITS Use Only</t>
    </r>
    <r>
      <rPr>
        <sz val="11"/>
        <color theme="1"/>
        <rFont val="Calibri"/>
        <family val="2"/>
      </rPr>
      <t xml:space="preserve"> - Sales to entities other than FSU departments for Non Recurring Materials.</t>
    </r>
  </si>
  <si>
    <r>
      <rPr>
        <b/>
        <sz val="11"/>
        <color theme="1"/>
        <rFont val="Calibri"/>
        <family val="2"/>
      </rPr>
      <t>ITS Use Only</t>
    </r>
    <r>
      <rPr>
        <sz val="11"/>
        <color theme="1"/>
        <rFont val="Calibri"/>
        <family val="2"/>
      </rPr>
      <t xml:space="preserve"> - Sales to entities other than FSU departments for Research Computing.</t>
    </r>
  </si>
  <si>
    <r>
      <rPr>
        <b/>
        <sz val="11"/>
        <color theme="1"/>
        <rFont val="Calibri"/>
        <family val="2"/>
      </rPr>
      <t>ITS Use Only</t>
    </r>
    <r>
      <rPr>
        <sz val="11"/>
        <color theme="1"/>
        <rFont val="Calibri"/>
        <family val="2"/>
      </rPr>
      <t xml:space="preserve"> - Sales to entities other than FSU departments for Cellphone Services.</t>
    </r>
  </si>
  <si>
    <r>
      <rPr>
        <b/>
        <sz val="11"/>
        <color theme="1"/>
        <rFont val="Calibri"/>
        <family val="2"/>
      </rPr>
      <t>ITS Use Only</t>
    </r>
    <r>
      <rPr>
        <sz val="11"/>
        <color theme="1"/>
        <rFont val="Calibri"/>
        <family val="2"/>
      </rPr>
      <t xml:space="preserve"> - Sales to entities other than FSU departments for Managed Port Fees.</t>
    </r>
  </si>
  <si>
    <r>
      <rPr>
        <b/>
        <sz val="11"/>
        <color theme="1"/>
        <rFont val="Calibri"/>
        <family val="2"/>
      </rPr>
      <t>ITS Use Only</t>
    </r>
    <r>
      <rPr>
        <sz val="11"/>
        <color theme="1"/>
        <rFont val="Calibri"/>
        <family val="2"/>
      </rPr>
      <t xml:space="preserve"> - Sales to entities other than FSU departments for Software Licensing Services.</t>
    </r>
  </si>
  <si>
    <r>
      <rPr>
        <b/>
        <sz val="11"/>
        <color theme="1"/>
        <rFont val="Calibri"/>
        <family val="2"/>
      </rPr>
      <t>ITS Use Only</t>
    </r>
    <r>
      <rPr>
        <sz val="11"/>
        <color theme="1"/>
        <rFont val="Calibri"/>
        <family val="2"/>
      </rPr>
      <t xml:space="preserve"> - Sales to FSU departments for Professional Services.</t>
    </r>
  </si>
  <si>
    <r>
      <rPr>
        <b/>
        <sz val="11"/>
        <color theme="1"/>
        <rFont val="Calibri"/>
        <family val="2"/>
      </rPr>
      <t>ITS Use Only</t>
    </r>
    <r>
      <rPr>
        <sz val="11"/>
        <color theme="1"/>
        <rFont val="Calibri"/>
        <family val="2"/>
      </rPr>
      <t xml:space="preserve"> - Sales to FSU departments for File Storage and Virtual Computing.</t>
    </r>
  </si>
  <si>
    <r>
      <rPr>
        <b/>
        <sz val="11"/>
        <color theme="1"/>
        <rFont val="Calibri"/>
        <family val="2"/>
      </rPr>
      <t>ITS Use Only</t>
    </r>
    <r>
      <rPr>
        <sz val="11"/>
        <color theme="1"/>
        <rFont val="Calibri"/>
        <family val="2"/>
      </rPr>
      <t xml:space="preserve"> - Sales to FSU departments for Phone Services.</t>
    </r>
  </si>
  <si>
    <r>
      <rPr>
        <b/>
        <sz val="11"/>
        <color theme="1"/>
        <rFont val="Calibri"/>
        <family val="2"/>
      </rPr>
      <t>ITS Use Only</t>
    </r>
    <r>
      <rPr>
        <sz val="11"/>
        <color theme="1"/>
        <rFont val="Calibri"/>
        <family val="2"/>
      </rPr>
      <t xml:space="preserve"> - Sales to FSU departments for Campus Access and Security Services.</t>
    </r>
  </si>
  <si>
    <r>
      <rPr>
        <b/>
        <sz val="11"/>
        <color theme="1"/>
        <rFont val="Calibri"/>
        <family val="2"/>
      </rPr>
      <t>ITS Use Only</t>
    </r>
    <r>
      <rPr>
        <sz val="11"/>
        <color theme="1"/>
        <rFont val="Calibri"/>
        <family val="2"/>
      </rPr>
      <t xml:space="preserve"> - Sales to FSU departments for Data Circuit Services.</t>
    </r>
  </si>
  <si>
    <r>
      <rPr>
        <b/>
        <sz val="11"/>
        <color theme="1"/>
        <rFont val="Calibri"/>
        <family val="2"/>
      </rPr>
      <t>ITS Use Only</t>
    </r>
    <r>
      <rPr>
        <sz val="11"/>
        <color theme="1"/>
        <rFont val="Calibri"/>
        <family val="2"/>
      </rPr>
      <t xml:space="preserve"> - Sales to FSU departments for Non Recurring Labor.</t>
    </r>
  </si>
  <si>
    <r>
      <rPr>
        <b/>
        <sz val="11"/>
        <color theme="1"/>
        <rFont val="Calibri"/>
        <family val="2"/>
      </rPr>
      <t xml:space="preserve">ITS Use Only </t>
    </r>
    <r>
      <rPr>
        <sz val="11"/>
        <color theme="1"/>
        <rFont val="Calibri"/>
        <family val="2"/>
      </rPr>
      <t>- Sales to FSU departments for Non Recurring Materials.</t>
    </r>
  </si>
  <si>
    <r>
      <rPr>
        <b/>
        <sz val="11"/>
        <color theme="1"/>
        <rFont val="Calibri"/>
        <family val="2"/>
      </rPr>
      <t>ITS Use Only</t>
    </r>
    <r>
      <rPr>
        <sz val="11"/>
        <color theme="1"/>
        <rFont val="Calibri"/>
        <family val="2"/>
      </rPr>
      <t xml:space="preserve"> - Sales to FSU departments for Research Computing.</t>
    </r>
  </si>
  <si>
    <r>
      <rPr>
        <b/>
        <sz val="11"/>
        <color theme="1"/>
        <rFont val="Calibri"/>
        <family val="2"/>
      </rPr>
      <t>ITS Use Only</t>
    </r>
    <r>
      <rPr>
        <sz val="11"/>
        <color theme="1"/>
        <rFont val="Calibri"/>
        <family val="2"/>
      </rPr>
      <t xml:space="preserve"> - Sales to FSU departments for Cellphone Services.</t>
    </r>
  </si>
  <si>
    <r>
      <rPr>
        <b/>
        <sz val="11"/>
        <color theme="1"/>
        <rFont val="Calibri"/>
        <family val="2"/>
      </rPr>
      <t>ITS Use Only</t>
    </r>
    <r>
      <rPr>
        <sz val="11"/>
        <color theme="1"/>
        <rFont val="Calibri"/>
        <family val="2"/>
      </rPr>
      <t xml:space="preserve"> - Sales to FSU departments for Managed Port Fees.</t>
    </r>
  </si>
  <si>
    <r>
      <rPr>
        <b/>
        <sz val="11"/>
        <color theme="1"/>
        <rFont val="Calibri"/>
        <family val="2"/>
      </rPr>
      <t xml:space="preserve">ITS Use Only </t>
    </r>
    <r>
      <rPr>
        <sz val="11"/>
        <color theme="1"/>
        <rFont val="Calibri"/>
        <family val="2"/>
      </rPr>
      <t>- Sales to FSU departments for Software Licensing Services.</t>
    </r>
  </si>
  <si>
    <r>
      <rPr>
        <b/>
        <sz val="11"/>
        <color theme="1"/>
        <rFont val="Calibri"/>
        <family val="2"/>
      </rPr>
      <t xml:space="preserve">ITS Use Only </t>
    </r>
    <r>
      <rPr>
        <sz val="11"/>
        <color theme="1"/>
        <rFont val="Calibri"/>
        <family val="2"/>
      </rPr>
      <t>- Sales to FSU departments for Administrative Fees.</t>
    </r>
  </si>
  <si>
    <t>665006</t>
  </si>
  <si>
    <t>Trf In Athletics from Auxiliary</t>
  </si>
  <si>
    <t>Cash transfers from Auxiliary/Designated FSU departments to FSU Athletics as authorized by BOG Regulation 9.013. Used with Transfer Out Account 780101.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</si>
</sst>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b/>
      <sz val="11"/>
      <color rgb="FF000000"/>
      <name val="Calibri"/>
      <family val="2"/>
    </font>
    <font>
      <sz val="11"/>
      <color theme="1"/>
      <name val="Calibri"/>
      <family val="2"/>
    </font>
    <font>
      <b/>
      <sz val="11"/>
      <color theme="1"/>
      <name val="Calibri"/>
      <family val="2"/>
    </font>
    <font>
      <sz val="11"/>
      <color rgb="FF000000"/>
      <name val="Calibri"/>
      <family val="2"/>
    </font>
    <font>
      <i/>
      <sz val="11"/>
      <color theme="1"/>
      <name val="Calibri"/>
      <family val="2"/>
    </font>
    <font>
      <b/>
      <sz val="11"/>
      <name val="Calibri"/>
      <family val="2"/>
      <scheme val="minor"/>
    </font>
    <font>
      <sz val="11"/>
      <name val="Calibri"/>
      <family val="2"/>
      <scheme val="minor"/>
    </font>
    <font>
      <b/>
      <i/>
      <sz val="11"/>
      <color theme="1"/>
      <name val="Calibri"/>
      <family val="2"/>
    </font>
    <font>
      <sz val="11"/>
      <name val="Calibri"/>
      <family val="2"/>
    </font>
    <font>
      <b/>
      <sz val="11"/>
      <name val="Calibri"/>
      <family val="2"/>
    </font>
    <font>
      <b/>
      <sz val="11"/>
      <color theme="1"/>
      <name val="Calibri"/>
      <family val="2"/>
      <scheme val="minor"/>
    </font>
  </fonts>
  <fills count="4">
    <fill>
      <patternFill patternType="none"/>
    </fill>
    <fill>
      <patternFill patternType="gray125"/>
    </fill>
    <fill>
      <patternFill patternType="solid">
        <fgColor rgb="FFD9D9D9"/>
        <bgColor rgb="FF000000"/>
      </patternFill>
    </fill>
    <fill>
      <patternFill patternType="solid">
        <fgColor rgb="FFFFFF00"/>
        <bgColor indexed="64"/>
      </patternFill>
    </fill>
  </fills>
  <borders count="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49" fontId="7" fillId="2" borderId="1" xfId="0" applyNumberFormat="1" applyFont="1" applyFill="1" applyBorder="1" applyAlignment="1">
      <alignment horizontal="center" wrapText="1"/>
    </xf>
    <xf numFmtId="49" fontId="7" fillId="2" borderId="2" xfId="0" applyNumberFormat="1" applyFont="1" applyFill="1" applyBorder="1" applyAlignment="1">
      <alignment horizontal="center" wrapText="1"/>
    </xf>
    <xf numFmtId="0" fontId="7" fillId="2" borderId="2" xfId="0" applyFont="1" applyFill="1" applyBorder="1" applyAlignment="1">
      <alignment horizontal="center" wrapText="1"/>
    </xf>
    <xf numFmtId="0" fontId="8" fillId="0" borderId="0" xfId="0" applyFont="1" applyAlignment="1">
      <alignment horizontal="center" wrapText="1"/>
    </xf>
    <xf numFmtId="0" fontId="8" fillId="0" borderId="0" xfId="0" applyFont="1"/>
    <xf numFmtId="49" fontId="8" fillId="0" borderId="0" xfId="0" applyNumberFormat="1" applyFont="1" applyAlignment="1">
      <alignment horizontal="center"/>
    </xf>
    <xf numFmtId="49" fontId="8" fillId="0" borderId="0" xfId="0" applyNumberFormat="1" applyFont="1" applyAlignment="1">
      <alignment horizontal="center" wrapText="1"/>
    </xf>
    <xf numFmtId="0" fontId="8" fillId="0" borderId="0" xfId="0" applyFont="1" applyAlignment="1">
      <alignment horizontal="center"/>
    </xf>
    <xf numFmtId="0" fontId="8" fillId="0" borderId="0" xfId="0" applyFont="1" applyAlignment="1">
      <alignment horizontal="left" wrapText="1"/>
    </xf>
    <xf numFmtId="49" fontId="8" fillId="0" borderId="0" xfId="0" applyNumberFormat="1" applyFont="1" applyAlignment="1">
      <alignment horizontal="left" wrapText="1"/>
    </xf>
    <xf numFmtId="0" fontId="1" fillId="3" borderId="3" xfId="0" applyFont="1" applyFill="1" applyBorder="1" applyAlignment="1">
      <alignment horizontal="center"/>
    </xf>
    <xf numFmtId="0" fontId="8" fillId="3" borderId="3" xfId="0" applyFont="1" applyFill="1" applyBorder="1" applyAlignment="1">
      <alignment horizontal="center"/>
    </xf>
    <xf numFmtId="49" fontId="1" fillId="3" borderId="3" xfId="0" applyNumberFormat="1" applyFont="1" applyFill="1" applyBorder="1" applyAlignment="1">
      <alignment horizontal="center"/>
    </xf>
    <xf numFmtId="0" fontId="1" fillId="3" borderId="3" xfId="0" applyFont="1" applyFill="1" applyBorder="1" applyAlignment="1">
      <alignment horizontal="center" wrapText="1"/>
    </xf>
    <xf numFmtId="49" fontId="1" fillId="3" borderId="3" xfId="0" applyNumberFormat="1" applyFont="1" applyFill="1" applyBorder="1" applyAlignment="1">
      <alignment horizontal="center" wrapText="1"/>
    </xf>
    <xf numFmtId="49" fontId="1" fillId="3" borderId="3" xfId="0" applyNumberFormat="1" applyFont="1" applyFill="1" applyBorder="1" applyAlignment="1">
      <alignment horizontal="left" wrapText="1"/>
    </xf>
    <xf numFmtId="49" fontId="8" fillId="0" borderId="3" xfId="0" applyNumberFormat="1" applyFont="1" applyFill="1" applyBorder="1" applyAlignment="1">
      <alignment horizontal="center"/>
    </xf>
    <xf numFmtId="49" fontId="8" fillId="0" borderId="3" xfId="0" applyNumberFormat="1" applyFont="1" applyFill="1" applyBorder="1" applyAlignment="1">
      <alignment horizontal="center" wrapText="1"/>
    </xf>
    <xf numFmtId="49" fontId="8" fillId="0" borderId="3" xfId="0" applyNumberFormat="1" applyFont="1" applyFill="1" applyBorder="1" applyAlignment="1">
      <alignment horizontal="left" wrapText="1"/>
    </xf>
    <xf numFmtId="0" fontId="8" fillId="0" borderId="3" xfId="0" applyFont="1" applyFill="1" applyBorder="1" applyAlignment="1">
      <alignment horizontal="center" wrapText="1"/>
    </xf>
    <xf numFmtId="0" fontId="8" fillId="0" borderId="3" xfId="0" applyFont="1" applyFill="1" applyBorder="1" applyAlignment="1">
      <alignment horizontal="center"/>
    </xf>
    <xf numFmtId="0" fontId="1" fillId="0" borderId="3" xfId="0" applyFont="1" applyFill="1" applyBorder="1" applyAlignment="1">
      <alignment horizontal="center"/>
    </xf>
    <xf numFmtId="49" fontId="1" fillId="0" borderId="3" xfId="0" applyNumberFormat="1" applyFont="1" applyFill="1" applyBorder="1" applyAlignment="1">
      <alignment horizontal="center"/>
    </xf>
    <xf numFmtId="49" fontId="1" fillId="0" borderId="3" xfId="0" applyNumberFormat="1" applyFont="1" applyFill="1" applyBorder="1" applyAlignment="1">
      <alignment horizontal="center" wrapText="1"/>
    </xf>
    <xf numFmtId="49" fontId="1" fillId="0" borderId="3" xfId="0" applyNumberFormat="1" applyFont="1" applyFill="1" applyBorder="1" applyAlignment="1">
      <alignment horizontal="left" wrapText="1"/>
    </xf>
    <xf numFmtId="0" fontId="1" fillId="0" borderId="3" xfId="0" applyFont="1" applyFill="1" applyBorder="1" applyAlignment="1">
      <alignment horizontal="center" wrapText="1"/>
    </xf>
    <xf numFmtId="49" fontId="15" fillId="0" borderId="3" xfId="0" applyNumberFormat="1" applyFont="1" applyFill="1" applyBorder="1" applyAlignment="1">
      <alignment horizontal="center"/>
    </xf>
    <xf numFmtId="49" fontId="15" fillId="0" borderId="3" xfId="0" applyNumberFormat="1" applyFont="1" applyFill="1" applyBorder="1" applyAlignment="1">
      <alignment horizontal="center" wrapText="1"/>
    </xf>
    <xf numFmtId="0" fontId="15" fillId="0" borderId="3" xfId="0" applyFont="1" applyFill="1" applyBorder="1" applyAlignment="1">
      <alignment horizontal="center" wrapText="1"/>
    </xf>
    <xf numFmtId="0" fontId="15" fillId="0" borderId="3" xfId="0" applyFont="1" applyFill="1" applyBorder="1" applyAlignment="1">
      <alignment horizontal="center"/>
    </xf>
    <xf numFmtId="0" fontId="4" fillId="0" borderId="3" xfId="0" applyFont="1" applyFill="1" applyBorder="1" applyAlignment="1">
      <alignment horizontal="center" wrapText="1"/>
    </xf>
    <xf numFmtId="49" fontId="15" fillId="0" borderId="3" xfId="0" applyNumberFormat="1" applyFont="1" applyFill="1" applyBorder="1" applyAlignment="1">
      <alignment horizontal="left" wrapText="1"/>
    </xf>
    <xf numFmtId="49" fontId="1" fillId="0" borderId="3" xfId="0" quotePrefix="1" applyNumberFormat="1" applyFont="1" applyFill="1" applyBorder="1" applyAlignment="1">
      <alignment horizontal="center" wrapText="1"/>
    </xf>
    <xf numFmtId="49" fontId="7" fillId="0" borderId="3" xfId="0" applyNumberFormat="1" applyFont="1" applyFill="1" applyBorder="1" applyAlignment="1">
      <alignment horizontal="left" wrapText="1"/>
    </xf>
    <xf numFmtId="49" fontId="8" fillId="0" borderId="4" xfId="0" applyNumberFormat="1" applyFont="1" applyFill="1" applyBorder="1" applyAlignment="1">
      <alignment horizontal="left" wrapText="1"/>
    </xf>
    <xf numFmtId="49" fontId="6" fillId="0" borderId="3" xfId="0" applyNumberFormat="1" applyFont="1" applyFill="1" applyBorder="1" applyAlignment="1">
      <alignment horizontal="left" wrapText="1"/>
    </xf>
    <xf numFmtId="49" fontId="13" fillId="0" borderId="3" xfId="0" applyNumberFormat="1" applyFont="1" applyFill="1" applyBorder="1" applyAlignment="1">
      <alignment horizontal="left" wrapText="1"/>
    </xf>
    <xf numFmtId="49" fontId="3" fillId="0" borderId="3" xfId="0" applyNumberFormat="1" applyFont="1" applyFill="1" applyBorder="1" applyAlignment="1">
      <alignment horizontal="left" wrapText="1"/>
    </xf>
    <xf numFmtId="49" fontId="2" fillId="0" borderId="3" xfId="0" applyNumberFormat="1" applyFont="1" applyFill="1" applyBorder="1" applyAlignment="1">
      <alignment horizontal="left" wrapText="1"/>
    </xf>
    <xf numFmtId="0" fontId="3" fillId="0" borderId="3" xfId="0" applyFont="1" applyFill="1" applyBorder="1" applyAlignment="1">
      <alignment horizontal="center" wrapText="1"/>
    </xf>
    <xf numFmtId="0" fontId="0" fillId="0" borderId="3" xfId="0" applyFill="1" applyBorder="1" applyAlignment="1">
      <alignment wrapText="1"/>
    </xf>
    <xf numFmtId="0" fontId="8" fillId="0" borderId="3" xfId="0" applyFont="1" applyFill="1" applyBorder="1" applyAlignment="1">
      <alignment horizontal="left" wrapText="1"/>
    </xf>
    <xf numFmtId="49" fontId="1" fillId="0" borderId="4" xfId="0" applyNumberFormat="1" applyFont="1" applyFill="1" applyBorder="1" applyAlignment="1">
      <alignment horizontal="left" wrapText="1"/>
    </xf>
    <xf numFmtId="0" fontId="0" fillId="0" borderId="3" xfId="0" applyFill="1" applyBorder="1"/>
    <xf numFmtId="49" fontId="8" fillId="0" borderId="4" xfId="0" applyNumberFormat="1" applyFont="1" applyFill="1" applyBorder="1" applyAlignment="1">
      <alignment horizontal="center" wrapText="1"/>
    </xf>
    <xf numFmtId="0" fontId="5" fillId="0" borderId="3" xfId="0" applyFont="1" applyFill="1" applyBorder="1" applyAlignment="1">
      <alignment horizontal="center"/>
    </xf>
    <xf numFmtId="49" fontId="9" fillId="0" borderId="3"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0" fontId="8" fillId="0" borderId="3" xfId="0" applyFont="1" applyFill="1" applyBorder="1" applyAlignment="1">
      <alignment horizontal="left"/>
    </xf>
    <xf numFmtId="0" fontId="1" fillId="0" borderId="3" xfId="0" applyFont="1" applyFill="1" applyBorder="1" applyAlignment="1">
      <alignment horizontal="left"/>
    </xf>
    <xf numFmtId="49" fontId="8" fillId="0" borderId="0" xfId="0" applyNumberFormat="1" applyFont="1" applyFill="1" applyBorder="1" applyAlignment="1">
      <alignment horizontal="left" wrapText="1"/>
    </xf>
    <xf numFmtId="0" fontId="0" fillId="0" borderId="4"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41"/>
  <sheetViews>
    <sheetView tabSelected="1" zoomScale="85" zoomScaleNormal="85" workbookViewId="0">
      <pane ySplit="1" topLeftCell="A2" activePane="bottomLeft" state="frozen"/>
      <selection pane="bottomLeft" activeCell="A2" sqref="A2"/>
    </sheetView>
  </sheetViews>
  <sheetFormatPr defaultColWidth="9.7109375" defaultRowHeight="15" x14ac:dyDescent="0.25"/>
  <cols>
    <col min="1" max="1" width="12.7109375" style="6" bestFit="1" customWidth="1"/>
    <col min="2" max="2" width="24" style="4" bestFit="1" customWidth="1"/>
    <col min="3" max="3" width="59.5703125" style="9" bestFit="1" customWidth="1"/>
    <col min="4" max="4" width="10.28515625" style="9" bestFit="1" customWidth="1"/>
    <col min="5" max="5" width="14.140625" style="10" bestFit="1" customWidth="1"/>
    <col min="6" max="6" width="31" style="7" hidden="1" customWidth="1"/>
    <col min="7" max="7" width="11" style="8" hidden="1" customWidth="1"/>
    <col min="8" max="8" width="12.28515625" style="7" hidden="1" customWidth="1"/>
    <col min="9" max="9" width="13.5703125" style="9" bestFit="1" customWidth="1"/>
    <col min="10" max="16384" width="9.7109375" style="5"/>
  </cols>
  <sheetData>
    <row r="1" spans="1:9" s="4" customFormat="1" ht="30.75" thickBot="1" x14ac:dyDescent="0.3">
      <c r="A1" s="1" t="s">
        <v>0</v>
      </c>
      <c r="B1" s="3" t="s">
        <v>920</v>
      </c>
      <c r="C1" s="3" t="s">
        <v>1</v>
      </c>
      <c r="D1" s="3" t="s">
        <v>2</v>
      </c>
      <c r="E1" s="2" t="s">
        <v>721</v>
      </c>
      <c r="F1" s="2" t="s">
        <v>821</v>
      </c>
      <c r="G1" s="2" t="s">
        <v>822</v>
      </c>
      <c r="H1" s="2" t="s">
        <v>3</v>
      </c>
      <c r="I1" s="3" t="s">
        <v>830</v>
      </c>
    </row>
    <row r="2" spans="1:9" ht="30" x14ac:dyDescent="0.25">
      <c r="A2" s="17" t="s">
        <v>81</v>
      </c>
      <c r="B2" s="18" t="s">
        <v>82</v>
      </c>
      <c r="C2" s="19" t="s">
        <v>83</v>
      </c>
      <c r="D2" s="20" t="s">
        <v>6</v>
      </c>
      <c r="E2" s="18" t="s">
        <v>693</v>
      </c>
      <c r="F2" s="21" t="str">
        <f>IF(LEFT(C2,6)="Recomm",VLOOKUP(H2,A:B,3,FALSE),B2)</f>
        <v>C&amp;G Rev Charitable Orgs</v>
      </c>
      <c r="G2" s="21" t="str">
        <f>IF(LEFT(C2,6)="Recomm","Minor","Major")</f>
        <v>Major</v>
      </c>
      <c r="H2" s="22" t="str">
        <f>IF(G2="Major",A2,MID(C2,35,6))</f>
        <v>601302</v>
      </c>
      <c r="I2" s="20" t="s">
        <v>826</v>
      </c>
    </row>
    <row r="3" spans="1:9" ht="30" x14ac:dyDescent="0.25">
      <c r="A3" s="17" t="s">
        <v>55</v>
      </c>
      <c r="B3" s="18" t="s">
        <v>56</v>
      </c>
      <c r="C3" s="19" t="s">
        <v>57</v>
      </c>
      <c r="D3" s="20" t="s">
        <v>6</v>
      </c>
      <c r="E3" s="18" t="s">
        <v>688</v>
      </c>
      <c r="F3" s="21" t="str">
        <f>IF(LEFT(C3,6)="Recomm",VLOOKUP(H3,A:B,3,FALSE),B3)</f>
        <v>C&amp;G Rev City/County Gov FL</v>
      </c>
      <c r="G3" s="21" t="str">
        <f>IF(LEFT(C3,6)="Recomm","Minor","Major")</f>
        <v>Major</v>
      </c>
      <c r="H3" s="22" t="str">
        <f>IF(G3="Major",A3,MID(C3,35,6))</f>
        <v>601011</v>
      </c>
      <c r="I3" s="20" t="s">
        <v>826</v>
      </c>
    </row>
    <row r="4" spans="1:9" ht="30" x14ac:dyDescent="0.25">
      <c r="A4" s="17" t="s">
        <v>58</v>
      </c>
      <c r="B4" s="18" t="s">
        <v>59</v>
      </c>
      <c r="C4" s="19" t="s">
        <v>60</v>
      </c>
      <c r="D4" s="20" t="s">
        <v>6</v>
      </c>
      <c r="E4" s="18" t="s">
        <v>688</v>
      </c>
      <c r="F4" s="21" t="str">
        <f>IF(LEFT(C4,6)="Recomm",VLOOKUP(H4,A:B,3,FALSE),B4)</f>
        <v>C&amp;G Rev City/County Gov Non FL</v>
      </c>
      <c r="G4" s="21" t="str">
        <f>IF(LEFT(C4,6)="Recomm","Minor","Major")</f>
        <v>Major</v>
      </c>
      <c r="H4" s="22" t="str">
        <f>IF(G4="Major",A4,MID(C4,35,6))</f>
        <v>601101</v>
      </c>
      <c r="I4" s="20" t="s">
        <v>826</v>
      </c>
    </row>
    <row r="5" spans="1:9" x14ac:dyDescent="0.25">
      <c r="A5" s="17" t="s">
        <v>84</v>
      </c>
      <c r="B5" s="18" t="s">
        <v>85</v>
      </c>
      <c r="C5" s="19" t="s">
        <v>86</v>
      </c>
      <c r="D5" s="20" t="s">
        <v>6</v>
      </c>
      <c r="E5" s="18" t="s">
        <v>693</v>
      </c>
      <c r="F5" s="21" t="str">
        <f>IF(LEFT(C5,6)="Recomm",VLOOKUP(H5,A:B,3,FALSE),B5)</f>
        <v>C&amp;G Rev Corporations</v>
      </c>
      <c r="G5" s="21" t="str">
        <f>IF(LEFT(C5,6)="Recomm","Minor","Major")</f>
        <v>Major</v>
      </c>
      <c r="H5" s="22" t="str">
        <f>IF(G5="Major",A5,MID(C5,35,6))</f>
        <v>601303</v>
      </c>
      <c r="I5" s="20" t="s">
        <v>826</v>
      </c>
    </row>
    <row r="6" spans="1:9" ht="30" x14ac:dyDescent="0.25">
      <c r="A6" s="17" t="s">
        <v>643</v>
      </c>
      <c r="B6" s="18" t="s">
        <v>644</v>
      </c>
      <c r="C6" s="19" t="s">
        <v>645</v>
      </c>
      <c r="D6" s="20" t="s">
        <v>6</v>
      </c>
      <c r="E6" s="18" t="s">
        <v>687</v>
      </c>
      <c r="F6" s="21" t="str">
        <f>IF(LEFT(C6,6)="Recomm",VLOOKUP(H6,A:B,3,FALSE),B6)</f>
        <v>C&amp;G Rev Fed Flow-Through FL</v>
      </c>
      <c r="G6" s="21" t="str">
        <f>IF(LEFT(C6,6)="Recomm","Minor","Major")</f>
        <v>Major</v>
      </c>
      <c r="H6" s="22" t="str">
        <f>IF(G6="Major",A6,MID(C6,35,6))</f>
        <v>661020</v>
      </c>
      <c r="I6" s="20" t="s">
        <v>826</v>
      </c>
    </row>
    <row r="7" spans="1:9" ht="30" x14ac:dyDescent="0.25">
      <c r="A7" s="17" t="s">
        <v>49</v>
      </c>
      <c r="B7" s="18" t="s">
        <v>50</v>
      </c>
      <c r="C7" s="19" t="s">
        <v>51</v>
      </c>
      <c r="D7" s="20" t="s">
        <v>6</v>
      </c>
      <c r="E7" s="18" t="s">
        <v>687</v>
      </c>
      <c r="F7" s="21" t="str">
        <f>IF(LEFT(C7,6)="Recomm",VLOOKUP(H7,A:B,3,FALSE),B7)</f>
        <v>C&amp;G Rev Fed Flow-Through Misc</v>
      </c>
      <c r="G7" s="21" t="str">
        <f>IF(LEFT(C7,6)="Recomm","Minor","Major")</f>
        <v>Major</v>
      </c>
      <c r="H7" s="22" t="str">
        <f>IF(G7="Major",A7,MID(C7,35,6))</f>
        <v>600702</v>
      </c>
      <c r="I7" s="20" t="s">
        <v>826</v>
      </c>
    </row>
    <row r="8" spans="1:9" ht="30" x14ac:dyDescent="0.25">
      <c r="A8" s="17" t="s">
        <v>46</v>
      </c>
      <c r="B8" s="18" t="s">
        <v>47</v>
      </c>
      <c r="C8" s="19" t="s">
        <v>48</v>
      </c>
      <c r="D8" s="20" t="s">
        <v>6</v>
      </c>
      <c r="E8" s="18" t="s">
        <v>687</v>
      </c>
      <c r="F8" s="21" t="str">
        <f>IF(LEFT(C8,6)="Recomm",VLOOKUP(H8,A:B,3,FALSE),B8)</f>
        <v>C&amp;G Rev Federal Government</v>
      </c>
      <c r="G8" s="21" t="str">
        <f>IF(LEFT(C8,6)="Recomm","Minor","Major")</f>
        <v>Major</v>
      </c>
      <c r="H8" s="22" t="str">
        <f>IF(G8="Major",A8,MID(C8,35,6))</f>
        <v>600701</v>
      </c>
      <c r="I8" s="20" t="s">
        <v>826</v>
      </c>
    </row>
    <row r="9" spans="1:9" x14ac:dyDescent="0.25">
      <c r="A9" s="23" t="s">
        <v>921</v>
      </c>
      <c r="B9" s="24" t="s">
        <v>922</v>
      </c>
      <c r="C9" s="25" t="s">
        <v>923</v>
      </c>
      <c r="D9" s="26" t="s">
        <v>9</v>
      </c>
      <c r="E9" s="18" t="s">
        <v>693</v>
      </c>
      <c r="F9" s="21" t="str">
        <f>IF(LEFT(C9,6)="Recomm",VLOOKUP(H9,A:B,3,FALSE),B9)</f>
        <v>C&amp;G Rev Foreign Sources</v>
      </c>
      <c r="G9" s="21" t="str">
        <f>IF(LEFT(C9,6)="Recomm","Minor","Major")</f>
        <v>Major</v>
      </c>
      <c r="H9" s="22" t="str">
        <f>IF(G9="Major",A9,MID(C9,35,6))</f>
        <v>601307</v>
      </c>
      <c r="I9" s="20" t="s">
        <v>826</v>
      </c>
    </row>
    <row r="10" spans="1:9" x14ac:dyDescent="0.25">
      <c r="A10" s="17" t="s">
        <v>87</v>
      </c>
      <c r="B10" s="18" t="s">
        <v>88</v>
      </c>
      <c r="C10" s="19" t="s">
        <v>89</v>
      </c>
      <c r="D10" s="20" t="s">
        <v>6</v>
      </c>
      <c r="E10" s="18" t="s">
        <v>693</v>
      </c>
      <c r="F10" s="21" t="str">
        <f>IF(LEFT(C10,6)="Recomm",VLOOKUP(H10,A:B,3,FALSE),B10)</f>
        <v>C&amp;G Rev Foundations</v>
      </c>
      <c r="G10" s="21" t="str">
        <f>IF(LEFT(C10,6)="Recomm","Minor","Major")</f>
        <v>Major</v>
      </c>
      <c r="H10" s="22" t="str">
        <f>IF(G10="Major",A10,MID(C10,35,6))</f>
        <v>601304</v>
      </c>
      <c r="I10" s="20" t="s">
        <v>826</v>
      </c>
    </row>
    <row r="11" spans="1:9" ht="30" x14ac:dyDescent="0.25">
      <c r="A11" s="17" t="s">
        <v>78</v>
      </c>
      <c r="B11" s="18" t="s">
        <v>79</v>
      </c>
      <c r="C11" s="19" t="s">
        <v>80</v>
      </c>
      <c r="D11" s="20" t="s">
        <v>6</v>
      </c>
      <c r="E11" s="18" t="s">
        <v>693</v>
      </c>
      <c r="F11" s="21" t="str">
        <f>IF(LEFT(C11,6)="Recomm",VLOOKUP(H11,A:B,3,FALSE),B11)</f>
        <v>C&amp;G Rev Misc Agencies</v>
      </c>
      <c r="G11" s="21" t="str">
        <f>IF(LEFT(C11,6)="Recomm","Minor","Major")</f>
        <v>Major</v>
      </c>
      <c r="H11" s="22" t="str">
        <f>IF(G11="Major",A11,MID(C11,35,6))</f>
        <v>601301</v>
      </c>
      <c r="I11" s="20" t="s">
        <v>826</v>
      </c>
    </row>
    <row r="12" spans="1:9" ht="30" x14ac:dyDescent="0.25">
      <c r="A12" s="17" t="s">
        <v>665</v>
      </c>
      <c r="B12" s="18" t="s">
        <v>666</v>
      </c>
      <c r="C12" s="19" t="s">
        <v>667</v>
      </c>
      <c r="D12" s="20" t="s">
        <v>6</v>
      </c>
      <c r="E12" s="18" t="s">
        <v>716</v>
      </c>
      <c r="F12" s="21" t="str">
        <f>IF(LEFT(C12,6)="Recomm",VLOOKUP(H12,A:B,3,FALSE),B12)</f>
        <v>C&amp;G Rev Overhead Revenue</v>
      </c>
      <c r="G12" s="21" t="str">
        <f>IF(LEFT(C12,6)="Recomm","Minor","Major")</f>
        <v>Major</v>
      </c>
      <c r="H12" s="22" t="str">
        <f>IF(G12="Major",A12,MID(C12,35,6))</f>
        <v>663047</v>
      </c>
      <c r="I12" s="20" t="s">
        <v>826</v>
      </c>
    </row>
    <row r="13" spans="1:9" ht="30" x14ac:dyDescent="0.25">
      <c r="A13" s="17" t="s">
        <v>61</v>
      </c>
      <c r="B13" s="18" t="s">
        <v>62</v>
      </c>
      <c r="C13" s="19" t="s">
        <v>63</v>
      </c>
      <c r="D13" s="20" t="s">
        <v>6</v>
      </c>
      <c r="E13" s="18" t="s">
        <v>689</v>
      </c>
      <c r="F13" s="21" t="str">
        <f>IF(LEFT(C13,6)="Recomm",VLOOKUP(H13,A:B,3,FALSE),B13)</f>
        <v>C&amp;G Rev State Gov Florida</v>
      </c>
      <c r="G13" s="21" t="str">
        <f>IF(LEFT(C13,6)="Recomm","Minor","Major")</f>
        <v>Major</v>
      </c>
      <c r="H13" s="22" t="str">
        <f>IF(G13="Major",A13,MID(C13,35,6))</f>
        <v>601102</v>
      </c>
      <c r="I13" s="20" t="s">
        <v>826</v>
      </c>
    </row>
    <row r="14" spans="1:9" ht="30" x14ac:dyDescent="0.25">
      <c r="A14" s="17" t="s">
        <v>65</v>
      </c>
      <c r="B14" s="18" t="s">
        <v>66</v>
      </c>
      <c r="C14" s="19" t="s">
        <v>67</v>
      </c>
      <c r="D14" s="20" t="s">
        <v>6</v>
      </c>
      <c r="E14" s="18" t="s">
        <v>689</v>
      </c>
      <c r="F14" s="21" t="str">
        <f>IF(LEFT(C14,6)="Recomm",VLOOKUP(H14,A:B,3,FALSE),B14)</f>
        <v>C&amp;G Rev State Gov Non FL</v>
      </c>
      <c r="G14" s="21" t="str">
        <f>IF(LEFT(C14,6)="Recomm","Minor","Major")</f>
        <v>Major</v>
      </c>
      <c r="H14" s="22" t="str">
        <f>IF(G14="Major",A14,MID(C14,35,6))</f>
        <v>601104</v>
      </c>
      <c r="I14" s="20" t="s">
        <v>826</v>
      </c>
    </row>
    <row r="15" spans="1:9" ht="30" x14ac:dyDescent="0.25">
      <c r="A15" s="17" t="s">
        <v>94</v>
      </c>
      <c r="B15" s="18" t="s">
        <v>95</v>
      </c>
      <c r="C15" s="19" t="s">
        <v>96</v>
      </c>
      <c r="D15" s="20" t="s">
        <v>9</v>
      </c>
      <c r="E15" s="18" t="s">
        <v>687</v>
      </c>
      <c r="F15" s="21" t="e">
        <f>IF(LEFT(C15,6)="Recomm",VLOOKUP(H15,A:B,3,FALSE),B15)</f>
        <v>#REF!</v>
      </c>
      <c r="G15" s="21" t="str">
        <f>IF(LEFT(C15,6)="Recomm","Minor","Major")</f>
        <v>Minor</v>
      </c>
      <c r="H15" s="22" t="str">
        <f>IF(G15="Major",A15,MID(C15,35,6))</f>
        <v>600701</v>
      </c>
      <c r="I15" s="20" t="s">
        <v>826</v>
      </c>
    </row>
    <row r="16" spans="1:9" ht="30" x14ac:dyDescent="0.25">
      <c r="A16" s="17" t="s">
        <v>68</v>
      </c>
      <c r="B16" s="18" t="s">
        <v>69</v>
      </c>
      <c r="C16" s="19" t="s">
        <v>70</v>
      </c>
      <c r="D16" s="20" t="s">
        <v>9</v>
      </c>
      <c r="E16" s="18" t="s">
        <v>689</v>
      </c>
      <c r="F16" s="21" t="e">
        <f>IF(LEFT(C16,6)="Recomm",VLOOKUP(H16,A:B,3,FALSE),B16)</f>
        <v>#REF!</v>
      </c>
      <c r="G16" s="21" t="str">
        <f>IF(LEFT(C16,6)="Recomm","Minor","Major")</f>
        <v>Minor</v>
      </c>
      <c r="H16" s="22" t="str">
        <f>IF(G16="Major",A16,MID(C16,35,6))</f>
        <v>601011</v>
      </c>
      <c r="I16" s="20" t="s">
        <v>826</v>
      </c>
    </row>
    <row r="17" spans="1:9" ht="30" x14ac:dyDescent="0.25">
      <c r="A17" s="17" t="s">
        <v>76</v>
      </c>
      <c r="B17" s="18" t="s">
        <v>77</v>
      </c>
      <c r="C17" s="19" t="s">
        <v>70</v>
      </c>
      <c r="D17" s="20" t="s">
        <v>9</v>
      </c>
      <c r="E17" s="18" t="s">
        <v>691</v>
      </c>
      <c r="F17" s="21" t="e">
        <f>IF(LEFT(C17,6)="Recomm",VLOOKUP(H17,A:B,3,FALSE),B17)</f>
        <v>#REF!</v>
      </c>
      <c r="G17" s="21" t="str">
        <f>IF(LEFT(C17,6)="Recomm","Minor","Major")</f>
        <v>Minor</v>
      </c>
      <c r="H17" s="22" t="str">
        <f>IF(G17="Major",A17,MID(C17,35,6))</f>
        <v>601011</v>
      </c>
      <c r="I17" s="20" t="s">
        <v>826</v>
      </c>
    </row>
    <row r="18" spans="1:9" ht="30" x14ac:dyDescent="0.25">
      <c r="A18" s="17" t="s">
        <v>97</v>
      </c>
      <c r="B18" s="18" t="s">
        <v>98</v>
      </c>
      <c r="C18" s="19" t="s">
        <v>99</v>
      </c>
      <c r="D18" s="20" t="s">
        <v>9</v>
      </c>
      <c r="E18" s="18" t="s">
        <v>693</v>
      </c>
      <c r="F18" s="21" t="e">
        <f>IF(LEFT(C18,6)="Recomm",VLOOKUP(H18,A:B,3,FALSE),B18)</f>
        <v>#REF!</v>
      </c>
      <c r="G18" s="21" t="str">
        <f>IF(LEFT(C18,6)="Recomm","Minor","Major")</f>
        <v>Minor</v>
      </c>
      <c r="H18" s="22" t="str">
        <f>IF(G18="Major",A18,MID(C18,35,6))</f>
        <v>601011</v>
      </c>
      <c r="I18" s="20" t="s">
        <v>826</v>
      </c>
    </row>
    <row r="19" spans="1:9" x14ac:dyDescent="0.25">
      <c r="A19" s="17" t="s">
        <v>73</v>
      </c>
      <c r="B19" s="18" t="s">
        <v>74</v>
      </c>
      <c r="C19" s="19" t="s">
        <v>75</v>
      </c>
      <c r="D19" s="20" t="s">
        <v>9</v>
      </c>
      <c r="E19" s="24" t="s">
        <v>689</v>
      </c>
      <c r="F19" s="21" t="e">
        <f>IF(LEFT(C19,6)="Recomm",VLOOKUP(H19,A:B,3,FALSE),B19)</f>
        <v>#REF!</v>
      </c>
      <c r="G19" s="21" t="str">
        <f>IF(LEFT(C19,6)="Recomm","Minor","Major")</f>
        <v>Minor</v>
      </c>
      <c r="H19" s="22" t="str">
        <f>IF(G19="Major",A19,MID(C19,35,6))</f>
        <v>601102</v>
      </c>
      <c r="I19" s="20" t="s">
        <v>826</v>
      </c>
    </row>
    <row r="20" spans="1:9" ht="45" x14ac:dyDescent="0.25">
      <c r="A20" s="27" t="s">
        <v>893</v>
      </c>
      <c r="B20" s="28" t="s">
        <v>896</v>
      </c>
      <c r="C20" s="32" t="s">
        <v>899</v>
      </c>
      <c r="D20" s="29" t="s">
        <v>9</v>
      </c>
      <c r="E20" s="28" t="s">
        <v>716</v>
      </c>
      <c r="F20" s="30" t="str">
        <f>IF(LEFT(C20,6)="Recomm",VLOOKUP(H20,A:B,3,FALSE),B20)</f>
        <v>Admin Fee Rev - FSU Foundation</v>
      </c>
      <c r="G20" s="30" t="str">
        <f>IF(LEFT(C20,6)="Recomm","Minor","Major")</f>
        <v>Major</v>
      </c>
      <c r="H20" s="22" t="str">
        <f>IF(G20="Major",A20,MID(C20,35,6))</f>
        <v>663057</v>
      </c>
      <c r="I20" s="29" t="s">
        <v>832</v>
      </c>
    </row>
    <row r="21" spans="1:9" ht="30" x14ac:dyDescent="0.25">
      <c r="A21" s="17" t="s">
        <v>683</v>
      </c>
      <c r="B21" s="18" t="s">
        <v>684</v>
      </c>
      <c r="C21" s="35" t="s">
        <v>795</v>
      </c>
      <c r="D21" s="20" t="s">
        <v>9</v>
      </c>
      <c r="E21" s="18" t="s">
        <v>715</v>
      </c>
      <c r="F21" s="21" t="str">
        <f>IF(LEFT(C21,6)="Recomm",VLOOKUP(H21,A:B,3,FALSE),B21)</f>
        <v>CU Permanent Endowment Adds</v>
      </c>
      <c r="G21" s="21" t="str">
        <f>IF(LEFT(C21,6)="Recomm","Minor","Major")</f>
        <v>Major</v>
      </c>
      <c r="H21" s="22" t="str">
        <f>IF(G21="Major",A21,MID(C21,35,6))</f>
        <v>679000</v>
      </c>
      <c r="I21" s="31" t="s">
        <v>832</v>
      </c>
    </row>
    <row r="22" spans="1:9" ht="30" x14ac:dyDescent="0.25">
      <c r="A22" s="17" t="s">
        <v>679</v>
      </c>
      <c r="B22" s="18" t="s">
        <v>680</v>
      </c>
      <c r="C22" s="19" t="s">
        <v>793</v>
      </c>
      <c r="D22" s="20" t="s">
        <v>9</v>
      </c>
      <c r="E22" s="18" t="s">
        <v>691</v>
      </c>
      <c r="F22" s="21" t="str">
        <f>IF(LEFT(C22,6)="Recomm",VLOOKUP(H22,A:B,3,FALSE),B22)</f>
        <v>CU Royalties &amp; Licensing Fees</v>
      </c>
      <c r="G22" s="21" t="str">
        <f>IF(LEFT(C22,6)="Recomm","Minor","Major")</f>
        <v>Major</v>
      </c>
      <c r="H22" s="22" t="str">
        <f>IF(G22="Major",A22,MID(C22,35,6))</f>
        <v>675000</v>
      </c>
      <c r="I22" s="31" t="s">
        <v>832</v>
      </c>
    </row>
    <row r="23" spans="1:9" ht="30" x14ac:dyDescent="0.25">
      <c r="A23" s="17" t="s">
        <v>102</v>
      </c>
      <c r="B23" s="18" t="s">
        <v>103</v>
      </c>
      <c r="C23" s="25" t="s">
        <v>730</v>
      </c>
      <c r="D23" s="20" t="s">
        <v>9</v>
      </c>
      <c r="E23" s="18" t="s">
        <v>691</v>
      </c>
      <c r="F23" s="21" t="str">
        <f>IF(LEFT(C23,6)="Recomm",VLOOKUP(H23,A:B,3,FALSE),B23)</f>
        <v>CU Sales &amp; Services</v>
      </c>
      <c r="G23" s="21" t="str">
        <f>IF(LEFT(C23,6)="Recomm","Minor","Major")</f>
        <v>Major</v>
      </c>
      <c r="H23" s="22" t="str">
        <f>IF(G23="Major",A23,MID(C23,35,6))</f>
        <v>601314</v>
      </c>
      <c r="I23" s="31" t="s">
        <v>832</v>
      </c>
    </row>
    <row r="24" spans="1:9" ht="30" x14ac:dyDescent="0.25">
      <c r="A24" s="27" t="s">
        <v>892</v>
      </c>
      <c r="B24" s="28" t="s">
        <v>895</v>
      </c>
      <c r="C24" s="32" t="s">
        <v>911</v>
      </c>
      <c r="D24" s="29" t="s">
        <v>9</v>
      </c>
      <c r="E24" s="28" t="s">
        <v>693</v>
      </c>
      <c r="F24" s="30" t="str">
        <f>IF(LEFT(C24,6)="Recomm",VLOOKUP(H24,A:B,3,FALSE),B24)</f>
        <v>DSO - Gifts and Donations</v>
      </c>
      <c r="G24" s="30" t="str">
        <f>IF(LEFT(C24,6)="Recomm","Minor","Major")</f>
        <v>Major</v>
      </c>
      <c r="H24" s="22" t="str">
        <f>IF(G24="Major",A24,MID(C24,35,6))</f>
        <v>601315</v>
      </c>
      <c r="I24" s="29" t="s">
        <v>832</v>
      </c>
    </row>
    <row r="25" spans="1:9" ht="75" x14ac:dyDescent="0.25">
      <c r="A25" s="17" t="s">
        <v>661</v>
      </c>
      <c r="B25" s="24" t="s">
        <v>849</v>
      </c>
      <c r="C25" s="25" t="s">
        <v>918</v>
      </c>
      <c r="D25" s="20" t="s">
        <v>9</v>
      </c>
      <c r="E25" s="24" t="s">
        <v>835</v>
      </c>
      <c r="F25" s="21" t="str">
        <f>IF(LEFT(C25,6)="Recomm",VLOOKUP(H25,A:B,3,FALSE),B25)</f>
        <v>Trf In Fr CU Capital Donation</v>
      </c>
      <c r="G25" s="21" t="str">
        <f>IF(LEFT(C25,6)="Recomm","Minor","Major")</f>
        <v>Major</v>
      </c>
      <c r="H25" s="22" t="str">
        <f>IF(G25="Major",A25,MID(C25,35,6))</f>
        <v>663031</v>
      </c>
      <c r="I25" s="31" t="s">
        <v>832</v>
      </c>
    </row>
    <row r="26" spans="1:9" ht="30" x14ac:dyDescent="0.25">
      <c r="A26" s="17" t="s">
        <v>100</v>
      </c>
      <c r="B26" s="18" t="s">
        <v>101</v>
      </c>
      <c r="C26" s="19" t="s">
        <v>729</v>
      </c>
      <c r="D26" s="20" t="s">
        <v>9</v>
      </c>
      <c r="E26" s="33" t="s">
        <v>693</v>
      </c>
      <c r="F26" s="21" t="str">
        <f>IF(LEFT(C26,6)="Recomm",VLOOKUP(H26,A:B,3,FALSE),B26)</f>
        <v>Trf In Fr CU Financial Aid</v>
      </c>
      <c r="G26" s="21" t="str">
        <f>IF(LEFT(C26,6)="Recomm","Minor","Major")</f>
        <v>Major</v>
      </c>
      <c r="H26" s="22" t="str">
        <f>IF(G26="Major",A26,MID(C26,35,6))</f>
        <v>601310</v>
      </c>
      <c r="I26" s="31" t="s">
        <v>832</v>
      </c>
    </row>
    <row r="27" spans="1:9" ht="60" x14ac:dyDescent="0.25">
      <c r="A27" s="23" t="s">
        <v>848</v>
      </c>
      <c r="B27" s="24" t="s">
        <v>860</v>
      </c>
      <c r="C27" s="25" t="s">
        <v>915</v>
      </c>
      <c r="D27" s="20" t="s">
        <v>9</v>
      </c>
      <c r="E27" s="18" t="s">
        <v>693</v>
      </c>
      <c r="F27" s="21" t="str">
        <f>IF(LEFT(C27,6)="Recomm",VLOOKUP(H27,A:B,3,FALSE),B27)</f>
        <v>Trf In Fr CU Non-Cap Donation</v>
      </c>
      <c r="G27" s="21" t="str">
        <f>IF(LEFT(C27,6)="Recomm","Minor","Major")</f>
        <v>Major</v>
      </c>
      <c r="H27" s="22" t="str">
        <f>IF(G27="Major",A27,MID(C27,35,6))</f>
        <v>663028</v>
      </c>
      <c r="I27" s="31" t="s">
        <v>832</v>
      </c>
    </row>
    <row r="28" spans="1:9" ht="60" x14ac:dyDescent="0.25">
      <c r="A28" s="17" t="s">
        <v>659</v>
      </c>
      <c r="B28" s="18" t="s">
        <v>658</v>
      </c>
      <c r="C28" s="25" t="s">
        <v>919</v>
      </c>
      <c r="D28" s="20" t="s">
        <v>9</v>
      </c>
      <c r="E28" s="18" t="s">
        <v>685</v>
      </c>
      <c r="F28" s="21" t="str">
        <f>IF(LEFT(C28,6)="Recomm",VLOOKUP(H28,A:B,3,FALSE),B28)</f>
        <v>Trf In Fr CU Operating</v>
      </c>
      <c r="G28" s="21" t="str">
        <f>IF(LEFT(C28,6)="Recomm","Minor","Major")</f>
        <v>Major</v>
      </c>
      <c r="H28" s="22" t="str">
        <f>IF(G28="Major",A28,MID(C28,35,6))</f>
        <v>665011</v>
      </c>
      <c r="I28" s="31" t="s">
        <v>832</v>
      </c>
    </row>
    <row r="29" spans="1:9" ht="30" x14ac:dyDescent="0.25">
      <c r="A29" s="17" t="s">
        <v>266</v>
      </c>
      <c r="B29" s="18" t="s">
        <v>267</v>
      </c>
      <c r="C29" s="34" t="s">
        <v>64</v>
      </c>
      <c r="D29" s="20" t="s">
        <v>9</v>
      </c>
      <c r="E29" s="18" t="s">
        <v>703</v>
      </c>
      <c r="F29" s="21" t="str">
        <f>IF(LEFT(C29,6)="Recomm",VLOOKUP(H29,A:B,3,FALSE),B29)</f>
        <v>Late Payment Fees-Special</v>
      </c>
      <c r="G29" s="21" t="str">
        <f>IF(LEFT(C29,6)="Recomm","Minor","Major")</f>
        <v>Major</v>
      </c>
      <c r="H29" s="22" t="str">
        <f>IF(G29="Major",A29,MID(C29,35,6))</f>
        <v>610069</v>
      </c>
      <c r="I29" s="20" t="s">
        <v>64</v>
      </c>
    </row>
    <row r="30" spans="1:9" ht="30" x14ac:dyDescent="0.25">
      <c r="A30" s="17" t="s">
        <v>514</v>
      </c>
      <c r="B30" s="18" t="s">
        <v>515</v>
      </c>
      <c r="C30" s="19" t="s">
        <v>769</v>
      </c>
      <c r="D30" s="20" t="s">
        <v>9</v>
      </c>
      <c r="E30" s="18" t="s">
        <v>705</v>
      </c>
      <c r="F30" s="21" t="str">
        <f>IF(LEFT(C30,6)="Recomm",VLOOKUP(H30,A:B,3,FALSE),B30)</f>
        <v>Athl ACC Conf Distribution</v>
      </c>
      <c r="G30" s="21" t="str">
        <f>IF(LEFT(C30,6)="Recomm","Minor","Major")</f>
        <v>Major</v>
      </c>
      <c r="H30" s="22" t="str">
        <f>IF(G30="Major",A30,MID(C30,35,6))</f>
        <v>624004</v>
      </c>
      <c r="I30" s="20" t="s">
        <v>823</v>
      </c>
    </row>
    <row r="31" spans="1:9" ht="30" x14ac:dyDescent="0.25">
      <c r="A31" s="17" t="s">
        <v>573</v>
      </c>
      <c r="B31" s="18" t="s">
        <v>574</v>
      </c>
      <c r="C31" s="19" t="s">
        <v>777</v>
      </c>
      <c r="D31" s="20" t="s">
        <v>9</v>
      </c>
      <c r="E31" s="18" t="s">
        <v>692</v>
      </c>
      <c r="F31" s="21" t="str">
        <f>IF(LEFT(C31,6)="Recomm",VLOOKUP(H31,A:B,3,FALSE),B31)</f>
        <v>Athl ACC Reimbursement</v>
      </c>
      <c r="G31" s="21" t="str">
        <f>IF(LEFT(C31,6)="Recomm","Minor","Major")</f>
        <v>Major</v>
      </c>
      <c r="H31" s="22" t="str">
        <f>IF(G31="Major",A31,MID(C31,35,6))</f>
        <v>624073</v>
      </c>
      <c r="I31" s="20" t="s">
        <v>823</v>
      </c>
    </row>
    <row r="32" spans="1:9" x14ac:dyDescent="0.25">
      <c r="A32" s="17" t="s">
        <v>512</v>
      </c>
      <c r="B32" s="18" t="s">
        <v>513</v>
      </c>
      <c r="C32" s="19" t="s">
        <v>768</v>
      </c>
      <c r="D32" s="20" t="s">
        <v>9</v>
      </c>
      <c r="E32" s="18" t="s">
        <v>705</v>
      </c>
      <c r="F32" s="21" t="str">
        <f>IF(LEFT(C32,6)="Recomm",VLOOKUP(H32,A:B,3,FALSE),B32)</f>
        <v>Athl Game Guarantees</v>
      </c>
      <c r="G32" s="21" t="str">
        <f>IF(LEFT(C32,6)="Recomm","Minor","Major")</f>
        <v>Major</v>
      </c>
      <c r="H32" s="22" t="str">
        <f>IF(G32="Major",A32,MID(C32,35,6))</f>
        <v>624003</v>
      </c>
      <c r="I32" s="20" t="s">
        <v>823</v>
      </c>
    </row>
    <row r="33" spans="1:9" ht="30" x14ac:dyDescent="0.25">
      <c r="A33" s="17" t="s">
        <v>570</v>
      </c>
      <c r="B33" s="18" t="s">
        <v>571</v>
      </c>
      <c r="C33" s="19" t="s">
        <v>776</v>
      </c>
      <c r="D33" s="20" t="s">
        <v>9</v>
      </c>
      <c r="E33" s="18" t="s">
        <v>705</v>
      </c>
      <c r="F33" s="21" t="str">
        <f>IF(LEFT(C33,6)="Recomm",VLOOKUP(H33,A:B,3,FALSE),B33)</f>
        <v>Athl NCAA Opportunity Fund</v>
      </c>
      <c r="G33" s="21" t="str">
        <f>IF(LEFT(C33,6)="Recomm","Minor","Major")</f>
        <v>Major</v>
      </c>
      <c r="H33" s="22" t="str">
        <f>IF(G33="Major",A33,MID(C33,35,6))</f>
        <v>624071</v>
      </c>
      <c r="I33" s="20" t="s">
        <v>823</v>
      </c>
    </row>
    <row r="34" spans="1:9" ht="30" x14ac:dyDescent="0.25">
      <c r="A34" s="17" t="s">
        <v>575</v>
      </c>
      <c r="B34" s="18" t="s">
        <v>576</v>
      </c>
      <c r="C34" s="19" t="s">
        <v>778</v>
      </c>
      <c r="D34" s="20" t="s">
        <v>9</v>
      </c>
      <c r="E34" s="18" t="s">
        <v>692</v>
      </c>
      <c r="F34" s="21" t="str">
        <f>IF(LEFT(C34,6)="Recomm",VLOOKUP(H34,A:B,3,FALSE),B34)</f>
        <v>Athl NCAA Reimbursement</v>
      </c>
      <c r="G34" s="21" t="str">
        <f>IF(LEFT(C34,6)="Recomm","Minor","Major")</f>
        <v>Major</v>
      </c>
      <c r="H34" s="22" t="str">
        <f>IF(G34="Major",A34,MID(C34,35,6))</f>
        <v>624074</v>
      </c>
      <c r="I34" s="20" t="s">
        <v>823</v>
      </c>
    </row>
    <row r="35" spans="1:9" ht="30" x14ac:dyDescent="0.25">
      <c r="A35" s="17" t="s">
        <v>568</v>
      </c>
      <c r="B35" s="18" t="s">
        <v>569</v>
      </c>
      <c r="C35" s="19" t="s">
        <v>775</v>
      </c>
      <c r="D35" s="20" t="s">
        <v>9</v>
      </c>
      <c r="E35" s="18" t="s">
        <v>705</v>
      </c>
      <c r="F35" s="21" t="str">
        <f>IF(LEFT(C35,6)="Recomm",VLOOKUP(H35,A:B,3,FALSE),B35)</f>
        <v>Athl NCAA Special Assistance</v>
      </c>
      <c r="G35" s="21" t="str">
        <f>IF(LEFT(C35,6)="Recomm","Minor","Major")</f>
        <v>Major</v>
      </c>
      <c r="H35" s="22" t="str">
        <f>IF(G35="Major",A35,MID(C35,35,6))</f>
        <v>624070</v>
      </c>
      <c r="I35" s="20" t="s">
        <v>823</v>
      </c>
    </row>
    <row r="36" spans="1:9" ht="30" x14ac:dyDescent="0.25">
      <c r="A36" s="17" t="s">
        <v>566</v>
      </c>
      <c r="B36" s="18" t="s">
        <v>567</v>
      </c>
      <c r="C36" s="19" t="s">
        <v>774</v>
      </c>
      <c r="D36" s="20" t="s">
        <v>9</v>
      </c>
      <c r="E36" s="18" t="s">
        <v>691</v>
      </c>
      <c r="F36" s="21" t="str">
        <f>IF(LEFT(C36,6)="Recomm",VLOOKUP(H36,A:B,3,FALSE),B36)</f>
        <v>Athl Programs Media Guides</v>
      </c>
      <c r="G36" s="21" t="str">
        <f>IF(LEFT(C36,6)="Recomm","Minor","Major")</f>
        <v>Major</v>
      </c>
      <c r="H36" s="22" t="str">
        <f>IF(G36="Major",A36,MID(C36,35,6))</f>
        <v>624068</v>
      </c>
      <c r="I36" s="20" t="s">
        <v>823</v>
      </c>
    </row>
    <row r="37" spans="1:9" x14ac:dyDescent="0.25">
      <c r="A37" s="17" t="s">
        <v>378</v>
      </c>
      <c r="B37" s="18" t="s">
        <v>377</v>
      </c>
      <c r="C37" s="19" t="s">
        <v>600</v>
      </c>
      <c r="D37" s="20" t="s">
        <v>9</v>
      </c>
      <c r="E37" s="18" t="s">
        <v>715</v>
      </c>
      <c r="F37" s="21" t="str">
        <f>IF(LEFT(C37,6)="Recomm",VLOOKUP(H37,A:B,3,FALSE),B37)</f>
        <v>Cash Over &amp; Short</v>
      </c>
      <c r="G37" s="21" t="str">
        <f>IF(LEFT(C37,6)="Recomm","Minor","Major")</f>
        <v>Major</v>
      </c>
      <c r="H37" s="22" t="str">
        <f>IF(G37="Major",A37,MID(C37,35,6))</f>
        <v>624131</v>
      </c>
      <c r="I37" s="20" t="s">
        <v>823</v>
      </c>
    </row>
    <row r="38" spans="1:9" ht="30" x14ac:dyDescent="0.25">
      <c r="A38" s="17" t="s">
        <v>591</v>
      </c>
      <c r="B38" s="24" t="s">
        <v>993</v>
      </c>
      <c r="C38" s="25" t="s">
        <v>994</v>
      </c>
      <c r="D38" s="20" t="s">
        <v>9</v>
      </c>
      <c r="E38" s="18" t="s">
        <v>705</v>
      </c>
      <c r="F38" s="21" t="str">
        <f>IF(LEFT(C38,6)="Recomm",VLOOKUP(H38,A:B,3,FALSE),B38)</f>
        <v>Collection Agency Commissions</v>
      </c>
      <c r="G38" s="21" t="str">
        <f>IF(LEFT(C38,6)="Recomm","Minor","Major")</f>
        <v>Major</v>
      </c>
      <c r="H38" s="22" t="str">
        <f>IF(G38="Major",A38,MID(C38,35,6))</f>
        <v>624105</v>
      </c>
      <c r="I38" s="20" t="s">
        <v>823</v>
      </c>
    </row>
    <row r="39" spans="1:9" ht="45" x14ac:dyDescent="0.25">
      <c r="A39" s="17" t="s">
        <v>594</v>
      </c>
      <c r="B39" s="18" t="s">
        <v>595</v>
      </c>
      <c r="C39" s="19" t="s">
        <v>781</v>
      </c>
      <c r="D39" s="20" t="s">
        <v>9</v>
      </c>
      <c r="E39" s="18" t="s">
        <v>705</v>
      </c>
      <c r="F39" s="21" t="str">
        <f>IF(LEFT(C39,6)="Recomm",VLOOKUP(H39,A:B,3,FALSE),B39)</f>
        <v>Commission Collection Agcy-GRC</v>
      </c>
      <c r="G39" s="21" t="str">
        <f>IF(LEFT(C39,6)="Recomm","Minor","Major")</f>
        <v>Major</v>
      </c>
      <c r="H39" s="22" t="str">
        <f>IF(G39="Major",A39,MID(C39,35,6))</f>
        <v>624107</v>
      </c>
      <c r="I39" s="20" t="s">
        <v>823</v>
      </c>
    </row>
    <row r="40" spans="1:9" ht="45" x14ac:dyDescent="0.25">
      <c r="A40" s="17" t="s">
        <v>592</v>
      </c>
      <c r="B40" s="18" t="s">
        <v>593</v>
      </c>
      <c r="C40" s="51" t="s">
        <v>780</v>
      </c>
      <c r="D40" s="20" t="s">
        <v>9</v>
      </c>
      <c r="E40" s="18" t="s">
        <v>705</v>
      </c>
      <c r="F40" s="21" t="str">
        <f>IF(LEFT(C40,6)="Recomm",VLOOKUP(H40,A:B,3,FALSE),B40)</f>
        <v>Commission Collection Agcy-VR</v>
      </c>
      <c r="G40" s="21" t="str">
        <f>IF(LEFT(C40,6)="Recomm","Minor","Major")</f>
        <v>Major</v>
      </c>
      <c r="H40" s="22" t="str">
        <f>IF(G40="Major",A40,MID(C40,35,6))</f>
        <v>624106</v>
      </c>
      <c r="I40" s="20" t="s">
        <v>823</v>
      </c>
    </row>
    <row r="41" spans="1:9" ht="45" x14ac:dyDescent="0.25">
      <c r="A41" s="17" t="s">
        <v>598</v>
      </c>
      <c r="B41" s="18" t="s">
        <v>599</v>
      </c>
      <c r="C41" s="35" t="s">
        <v>782</v>
      </c>
      <c r="D41" s="20" t="s">
        <v>9</v>
      </c>
      <c r="E41" s="18" t="s">
        <v>705</v>
      </c>
      <c r="F41" s="21" t="str">
        <f>IF(LEFT(C41,6)="Recomm",VLOOKUP(H41,A:B,3,FALSE),B41)</f>
        <v>Commission Collection Agcy-WF</v>
      </c>
      <c r="G41" s="21" t="str">
        <f>IF(LEFT(C41,6)="Recomm","Minor","Major")</f>
        <v>Major</v>
      </c>
      <c r="H41" s="22" t="str">
        <f>IF(G41="Major",A41,MID(C41,35,6))</f>
        <v>624109</v>
      </c>
      <c r="I41" s="20" t="s">
        <v>823</v>
      </c>
    </row>
    <row r="42" spans="1:9" ht="30" x14ac:dyDescent="0.25">
      <c r="A42" s="17" t="s">
        <v>447</v>
      </c>
      <c r="B42" s="18" t="s">
        <v>448</v>
      </c>
      <c r="C42" s="19" t="s">
        <v>449</v>
      </c>
      <c r="D42" s="20" t="s">
        <v>6</v>
      </c>
      <c r="E42" s="18" t="s">
        <v>705</v>
      </c>
      <c r="F42" s="21" t="str">
        <f>IF(LEFT(C42,6)="Recomm",VLOOKUP(H42,A:B,3,FALSE),B42)</f>
        <v>Credit Card Convenience Fees</v>
      </c>
      <c r="G42" s="21" t="str">
        <f>IF(LEFT(C42,6)="Recomm","Minor","Major")</f>
        <v>Major</v>
      </c>
      <c r="H42" s="22" t="str">
        <f>IF(G42="Major",A42,MID(C42,35,6))</f>
        <v>620401</v>
      </c>
      <c r="I42" s="20" t="s">
        <v>823</v>
      </c>
    </row>
    <row r="43" spans="1:9" ht="30" x14ac:dyDescent="0.25">
      <c r="A43" s="17" t="s">
        <v>279</v>
      </c>
      <c r="B43" s="18" t="s">
        <v>280</v>
      </c>
      <c r="C43" s="19" t="s">
        <v>281</v>
      </c>
      <c r="D43" s="20" t="s">
        <v>9</v>
      </c>
      <c r="E43" s="18" t="s">
        <v>701</v>
      </c>
      <c r="F43" s="21" t="str">
        <f>IF(LEFT(C43,6)="Recomm",VLOOKUP(H43,A:B,3,FALSE),B43)</f>
        <v>Fees FSUCard Annual</v>
      </c>
      <c r="G43" s="21" t="str">
        <f>IF(LEFT(C43,6)="Recomm","Minor","Major")</f>
        <v>Major</v>
      </c>
      <c r="H43" s="22" t="str">
        <f>IF(G43="Major",A43,MID(C43,35,6))</f>
        <v>610074</v>
      </c>
      <c r="I43" s="20" t="s">
        <v>823</v>
      </c>
    </row>
    <row r="44" spans="1:9" ht="30" x14ac:dyDescent="0.25">
      <c r="A44" s="17" t="s">
        <v>282</v>
      </c>
      <c r="B44" s="18" t="s">
        <v>283</v>
      </c>
      <c r="C44" s="19" t="s">
        <v>284</v>
      </c>
      <c r="D44" s="20" t="s">
        <v>9</v>
      </c>
      <c r="E44" s="18" t="s">
        <v>701</v>
      </c>
      <c r="F44" s="21" t="str">
        <f>IF(LEFT(C44,6)="Recomm",VLOOKUP(H44,A:B,3,FALSE),B44)</f>
        <v>Fees FSUCard Initial</v>
      </c>
      <c r="G44" s="21" t="str">
        <f>IF(LEFT(C44,6)="Recomm","Minor","Major")</f>
        <v>Major</v>
      </c>
      <c r="H44" s="22" t="str">
        <f>IF(G44="Major",A44,MID(C44,35,6))</f>
        <v>610075</v>
      </c>
      <c r="I44" s="20" t="s">
        <v>823</v>
      </c>
    </row>
    <row r="45" spans="1:9" ht="30" x14ac:dyDescent="0.25">
      <c r="A45" s="17" t="s">
        <v>276</v>
      </c>
      <c r="B45" s="18" t="s">
        <v>277</v>
      </c>
      <c r="C45" s="19" t="s">
        <v>278</v>
      </c>
      <c r="D45" s="20" t="s">
        <v>9</v>
      </c>
      <c r="E45" s="18" t="s">
        <v>701</v>
      </c>
      <c r="F45" s="21" t="str">
        <f>IF(LEFT(C45,6)="Recomm",VLOOKUP(H45,A:B,3,FALSE),B45)</f>
        <v>Fees FSUCard Replacement</v>
      </c>
      <c r="G45" s="21" t="str">
        <f>IF(LEFT(C45,6)="Recomm","Minor","Major")</f>
        <v>Major</v>
      </c>
      <c r="H45" s="22" t="str">
        <f>IF(G45="Major",A45,MID(C45,35,6))</f>
        <v>610073</v>
      </c>
      <c r="I45" s="20" t="s">
        <v>823</v>
      </c>
    </row>
    <row r="46" spans="1:9" x14ac:dyDescent="0.25">
      <c r="A46" s="17" t="s">
        <v>331</v>
      </c>
      <c r="B46" s="18" t="s">
        <v>332</v>
      </c>
      <c r="C46" s="36" t="s">
        <v>871</v>
      </c>
      <c r="D46" s="20" t="s">
        <v>9</v>
      </c>
      <c r="E46" s="18" t="s">
        <v>701</v>
      </c>
      <c r="F46" s="21" t="str">
        <f>IF(LEFT(C46,6)="Recomm",VLOOKUP(H46,A:B,3,FALSE),B46)</f>
        <v>Fees Transcript</v>
      </c>
      <c r="G46" s="21" t="str">
        <f>IF(LEFT(C46,6)="Recomm","Minor","Major")</f>
        <v>Major</v>
      </c>
      <c r="H46" s="22" t="str">
        <f>IF(G46="Major",A46,MID(C46,35,6))</f>
        <v>610097</v>
      </c>
      <c r="I46" s="20" t="s">
        <v>823</v>
      </c>
    </row>
    <row r="47" spans="1:9" ht="45" x14ac:dyDescent="0.25">
      <c r="A47" s="17" t="s">
        <v>611</v>
      </c>
      <c r="B47" s="18" t="s">
        <v>610</v>
      </c>
      <c r="C47" s="19" t="s">
        <v>633</v>
      </c>
      <c r="D47" s="20" t="s">
        <v>6</v>
      </c>
      <c r="E47" s="18" t="s">
        <v>698</v>
      </c>
      <c r="F47" s="21" t="str">
        <f>IF(LEFT(C47,6)="Recomm",VLOOKUP(H47,A:B,3,FALSE),B47)</f>
        <v>Fines &amp; Penalties</v>
      </c>
      <c r="G47" s="21" t="str">
        <f>IF(LEFT(C47,6)="Recomm","Minor","Major")</f>
        <v>Major</v>
      </c>
      <c r="H47" s="22" t="str">
        <f>IF(G47="Major",A47,MID(C47,35,6))</f>
        <v>661002</v>
      </c>
      <c r="I47" s="20" t="s">
        <v>823</v>
      </c>
    </row>
    <row r="48" spans="1:9" ht="30" x14ac:dyDescent="0.25">
      <c r="A48" s="17" t="s">
        <v>681</v>
      </c>
      <c r="B48" s="18" t="s">
        <v>682</v>
      </c>
      <c r="C48" s="19" t="s">
        <v>794</v>
      </c>
      <c r="D48" s="20" t="s">
        <v>9</v>
      </c>
      <c r="E48" s="18" t="s">
        <v>715</v>
      </c>
      <c r="F48" s="21" t="str">
        <f>IF(LEFT(C48,6)="Recomm",VLOOKUP(H48,A:B,3,FALSE),B48)</f>
        <v>Gain / Loss on Sale of Invest</v>
      </c>
      <c r="G48" s="21" t="str">
        <f>IF(LEFT(C48,6)="Recomm","Minor","Major")</f>
        <v>Major</v>
      </c>
      <c r="H48" s="22" t="str">
        <f>IF(G48="Major",A48,MID(C48,35,6))</f>
        <v>678000</v>
      </c>
      <c r="I48" s="20" t="s">
        <v>823</v>
      </c>
    </row>
    <row r="49" spans="1:9" ht="30" x14ac:dyDescent="0.25">
      <c r="A49" s="17" t="s">
        <v>668</v>
      </c>
      <c r="B49" s="18" t="s">
        <v>669</v>
      </c>
      <c r="C49" s="19" t="s">
        <v>789</v>
      </c>
      <c r="D49" s="20" t="s">
        <v>9</v>
      </c>
      <c r="E49" s="18" t="s">
        <v>715</v>
      </c>
      <c r="F49" s="21" t="str">
        <f>IF(LEFT(C49,6)="Recomm",VLOOKUP(H49,A:B,3,FALSE),B49)</f>
        <v>Other Non Operating Revenue</v>
      </c>
      <c r="G49" s="21" t="str">
        <f>IF(LEFT(C49,6)="Recomm","Minor","Major")</f>
        <v>Major</v>
      </c>
      <c r="H49" s="22" t="str">
        <f>IF(G49="Major",A49,MID(C49,35,6))</f>
        <v>663048</v>
      </c>
      <c r="I49" s="20" t="s">
        <v>823</v>
      </c>
    </row>
    <row r="50" spans="1:9" ht="30" x14ac:dyDescent="0.25">
      <c r="A50" s="17" t="s">
        <v>406</v>
      </c>
      <c r="B50" s="18" t="s">
        <v>405</v>
      </c>
      <c r="C50" s="19" t="s">
        <v>590</v>
      </c>
      <c r="D50" s="20" t="s">
        <v>9</v>
      </c>
      <c r="E50" s="18" t="s">
        <v>698</v>
      </c>
      <c r="F50" s="21" t="str">
        <f>IF(LEFT(C50,6)="Recomm",VLOOKUP(H50,A:B,3,FALSE),B50)</f>
        <v>Returned Check Fees</v>
      </c>
      <c r="G50" s="21" t="str">
        <f>IF(LEFT(C50,6)="Recomm","Minor","Major")</f>
        <v>Major</v>
      </c>
      <c r="H50" s="22" t="str">
        <f>IF(G50="Major",A50,MID(C50,35,6))</f>
        <v>624104</v>
      </c>
      <c r="I50" s="20" t="s">
        <v>823</v>
      </c>
    </row>
    <row r="51" spans="1:9" ht="75" x14ac:dyDescent="0.25">
      <c r="A51" s="17" t="s">
        <v>580</v>
      </c>
      <c r="B51" s="18" t="s">
        <v>581</v>
      </c>
      <c r="C51" s="19" t="s">
        <v>817</v>
      </c>
      <c r="D51" s="20" t="s">
        <v>6</v>
      </c>
      <c r="E51" s="18" t="s">
        <v>705</v>
      </c>
      <c r="F51" s="21" t="str">
        <f>IF(LEFT(C51,6)="Recomm",VLOOKUP(H51,A:B,3,FALSE),B51)</f>
        <v>Sale/Svc Advertising Extrn</v>
      </c>
      <c r="G51" s="21" t="str">
        <f>IF(LEFT(C51,6)="Recomm","Minor","Major")</f>
        <v>Major</v>
      </c>
      <c r="H51" s="22" t="str">
        <f>IF(G51="Major",A51,MID(C51,35,6))</f>
        <v>624077</v>
      </c>
      <c r="I51" s="20" t="s">
        <v>823</v>
      </c>
    </row>
    <row r="52" spans="1:9" ht="75" x14ac:dyDescent="0.25">
      <c r="A52" s="17" t="s">
        <v>397</v>
      </c>
      <c r="B52" s="18" t="s">
        <v>114</v>
      </c>
      <c r="C52" s="19" t="s">
        <v>819</v>
      </c>
      <c r="D52" s="20" t="s">
        <v>6</v>
      </c>
      <c r="E52" s="18" t="s">
        <v>705</v>
      </c>
      <c r="F52" s="21" t="str">
        <f>IF(LEFT(C52,6)="Recomm",VLOOKUP(H52,A:B,3,FALSE),B52)</f>
        <v>Sale/Svc Commissions Extrn</v>
      </c>
      <c r="G52" s="21" t="str">
        <f>IF(LEFT(C52,6)="Recomm","Minor","Major")</f>
        <v>Major</v>
      </c>
      <c r="H52" s="22" t="str">
        <f>IF(G52="Major",A52,MID(C52,35,6))</f>
        <v>624103</v>
      </c>
      <c r="I52" s="20" t="s">
        <v>823</v>
      </c>
    </row>
    <row r="53" spans="1:9" ht="75" x14ac:dyDescent="0.25">
      <c r="A53" s="17" t="s">
        <v>394</v>
      </c>
      <c r="B53" s="18" t="s">
        <v>612</v>
      </c>
      <c r="C53" s="19" t="s">
        <v>820</v>
      </c>
      <c r="D53" s="20" t="s">
        <v>6</v>
      </c>
      <c r="E53" s="18" t="s">
        <v>711</v>
      </c>
      <c r="F53" s="21" t="str">
        <f>IF(LEFT(C53,6)="Recomm",VLOOKUP(H53,A:B,3,FALSE),B53)</f>
        <v>Sale/Svc Data Processing Extrn</v>
      </c>
      <c r="G53" s="21" t="str">
        <f>IF(LEFT(C53,6)="Recomm","Minor","Major")</f>
        <v>Major</v>
      </c>
      <c r="H53" s="22" t="str">
        <f>IF(G53="Major",A53,MID(C53,35,6))</f>
        <v>628001</v>
      </c>
      <c r="I53" s="20" t="s">
        <v>823</v>
      </c>
    </row>
    <row r="54" spans="1:9" ht="135" x14ac:dyDescent="0.25">
      <c r="A54" s="17" t="s">
        <v>120</v>
      </c>
      <c r="B54" s="18" t="s">
        <v>118</v>
      </c>
      <c r="C54" s="19" t="s">
        <v>796</v>
      </c>
      <c r="D54" s="20" t="s">
        <v>6</v>
      </c>
      <c r="E54" s="18" t="s">
        <v>691</v>
      </c>
      <c r="F54" s="21" t="str">
        <f>IF(LEFT(C54,6)="Recomm",VLOOKUP(H54,A:B,3,FALSE),B54)</f>
        <v>Sale/Svc Ed Activities Extrn</v>
      </c>
      <c r="G54" s="21" t="str">
        <f>IF(LEFT(C54,6)="Recomm","Minor","Major")</f>
        <v>Major</v>
      </c>
      <c r="H54" s="22" t="str">
        <f>IF(G54="Major",A54,MID(C54,35,6))</f>
        <v>603405</v>
      </c>
      <c r="I54" s="20" t="s">
        <v>823</v>
      </c>
    </row>
    <row r="55" spans="1:9" ht="75" x14ac:dyDescent="0.25">
      <c r="A55" s="17" t="s">
        <v>273</v>
      </c>
      <c r="B55" s="18" t="s">
        <v>274</v>
      </c>
      <c r="C55" s="19" t="s">
        <v>797</v>
      </c>
      <c r="D55" s="20" t="s">
        <v>6</v>
      </c>
      <c r="E55" s="18" t="s">
        <v>705</v>
      </c>
      <c r="F55" s="21" t="str">
        <f>IF(LEFT(C55,6)="Recomm",VLOOKUP(H55,A:B,3,FALSE),B55)</f>
        <v>Sale/Svc Exam &amp; Testing Extrn</v>
      </c>
      <c r="G55" s="21" t="str">
        <f>IF(LEFT(C55,6)="Recomm","Minor","Major")</f>
        <v>Major</v>
      </c>
      <c r="H55" s="22" t="str">
        <f>IF(G55="Major",A55,MID(C55,35,6))</f>
        <v>610072</v>
      </c>
      <c r="I55" s="20" t="s">
        <v>823</v>
      </c>
    </row>
    <row r="56" spans="1:9" ht="105" x14ac:dyDescent="0.25">
      <c r="A56" s="17" t="s">
        <v>400</v>
      </c>
      <c r="B56" s="18" t="s">
        <v>401</v>
      </c>
      <c r="C56" s="19" t="s">
        <v>798</v>
      </c>
      <c r="D56" s="20" t="s">
        <v>6</v>
      </c>
      <c r="E56" s="24" t="s">
        <v>705</v>
      </c>
      <c r="F56" s="21" t="str">
        <f>IF(LEFT(C56,6)="Recomm",VLOOKUP(H56,A:B,3,FALSE),B56)</f>
        <v>Sale/Svc Fees &amp; Rebates Extrn</v>
      </c>
      <c r="G56" s="21" t="str">
        <f>IF(LEFT(C56,6)="Recomm","Minor","Major")</f>
        <v>Major</v>
      </c>
      <c r="H56" s="22" t="str">
        <f>IF(G56="Major",A56,MID(C56,35,6))</f>
        <v>610199</v>
      </c>
      <c r="I56" s="20" t="s">
        <v>823</v>
      </c>
    </row>
    <row r="57" spans="1:9" ht="30" x14ac:dyDescent="0.25">
      <c r="A57" s="17" t="s">
        <v>662</v>
      </c>
      <c r="B57" s="18" t="s">
        <v>663</v>
      </c>
      <c r="C57" s="19" t="s">
        <v>664</v>
      </c>
      <c r="D57" s="20" t="s">
        <v>6</v>
      </c>
      <c r="E57" s="18" t="s">
        <v>691</v>
      </c>
      <c r="F57" s="21" t="str">
        <f>IF(LEFT(C57,6)="Recomm",VLOOKUP(H57,A:B,3,FALSE),B57)</f>
        <v>Sale/Svc FSU Card Vending</v>
      </c>
      <c r="G57" s="21" t="str">
        <f>IF(LEFT(C57,6)="Recomm","Minor","Major")</f>
        <v>Major</v>
      </c>
      <c r="H57" s="22" t="str">
        <f>IF(G57="Major",A57,MID(C57,35,6))</f>
        <v>663046</v>
      </c>
      <c r="I57" s="20" t="s">
        <v>823</v>
      </c>
    </row>
    <row r="58" spans="1:9" ht="45" x14ac:dyDescent="0.25">
      <c r="A58" s="17" t="s">
        <v>444</v>
      </c>
      <c r="B58" s="24" t="s">
        <v>900</v>
      </c>
      <c r="C58" s="25" t="s">
        <v>902</v>
      </c>
      <c r="D58" s="20" t="s">
        <v>6</v>
      </c>
      <c r="E58" s="18" t="s">
        <v>707</v>
      </c>
      <c r="F58" s="21" t="str">
        <f>IF(LEFT(C58,6)="Recomm",VLOOKUP(H58,A:B,3,FALSE),B58)</f>
        <v>Sale/Svc Insurance Payments</v>
      </c>
      <c r="G58" s="21" t="str">
        <f>IF(LEFT(C58,6)="Recomm","Minor","Major")</f>
        <v>Major</v>
      </c>
      <c r="H58" s="22" t="str">
        <f>IF(G58="Major",A58,MID(C58,35,6))</f>
        <v>620282</v>
      </c>
      <c r="I58" s="20" t="s">
        <v>823</v>
      </c>
    </row>
    <row r="59" spans="1:9" ht="60" x14ac:dyDescent="0.25">
      <c r="A59" s="17" t="s">
        <v>450</v>
      </c>
      <c r="B59" s="18" t="s">
        <v>451</v>
      </c>
      <c r="C59" s="19" t="s">
        <v>799</v>
      </c>
      <c r="D59" s="20" t="s">
        <v>6</v>
      </c>
      <c r="E59" s="18" t="s">
        <v>691</v>
      </c>
      <c r="F59" s="21" t="str">
        <f>IF(LEFT(C59,6)="Recomm",VLOOKUP(H59,A:B,3,FALSE),B59)</f>
        <v>Sale/Svc Jrnls/Publicatn Extrn</v>
      </c>
      <c r="G59" s="21" t="str">
        <f>IF(LEFT(C59,6)="Recomm","Minor","Major")</f>
        <v>Major</v>
      </c>
      <c r="H59" s="22" t="str">
        <f>IF(G59="Major",A59,MID(C59,35,6))</f>
        <v>620405</v>
      </c>
      <c r="I59" s="20" t="s">
        <v>823</v>
      </c>
    </row>
    <row r="60" spans="1:9" ht="90" x14ac:dyDescent="0.25">
      <c r="A60" s="17" t="s">
        <v>387</v>
      </c>
      <c r="B60" s="24" t="s">
        <v>869</v>
      </c>
      <c r="C60" s="19" t="s">
        <v>801</v>
      </c>
      <c r="D60" s="20" t="s">
        <v>6</v>
      </c>
      <c r="E60" s="18" t="s">
        <v>691</v>
      </c>
      <c r="F60" s="21" t="str">
        <f>IF(LEFT(C60,6)="Recomm",VLOOKUP(H60,A:B,3,FALSE),B60)</f>
        <v>Sale/Svc Other Extrn</v>
      </c>
      <c r="G60" s="21" t="str">
        <f>IF(LEFT(C60,6)="Recomm","Minor","Major")</f>
        <v>Major</v>
      </c>
      <c r="H60" s="22" t="str">
        <f>IF(G60="Major",A60,MID(C60,35,6))</f>
        <v>623001</v>
      </c>
      <c r="I60" s="20" t="s">
        <v>823</v>
      </c>
    </row>
    <row r="61" spans="1:9" ht="75" x14ac:dyDescent="0.25">
      <c r="A61" s="17" t="s">
        <v>516</v>
      </c>
      <c r="B61" s="18" t="s">
        <v>517</v>
      </c>
      <c r="C61" s="19" t="s">
        <v>708</v>
      </c>
      <c r="D61" s="20" t="s">
        <v>6</v>
      </c>
      <c r="E61" s="18" t="s">
        <v>705</v>
      </c>
      <c r="F61" s="21" t="str">
        <f>IF(LEFT(C61,6)="Recomm",VLOOKUP(H61,A:B,3,FALSE),B61)</f>
        <v>Sale/Svc Parking Decals Extrn</v>
      </c>
      <c r="G61" s="21" t="str">
        <f>IF(LEFT(C61,6)="Recomm","Minor","Major")</f>
        <v>Major</v>
      </c>
      <c r="H61" s="22" t="str">
        <f>IF(G61="Major",A61,MID(C61,35,6))</f>
        <v>624005</v>
      </c>
      <c r="I61" s="20" t="s">
        <v>823</v>
      </c>
    </row>
    <row r="62" spans="1:9" ht="75" x14ac:dyDescent="0.25">
      <c r="A62" s="17" t="s">
        <v>115</v>
      </c>
      <c r="B62" s="18" t="s">
        <v>520</v>
      </c>
      <c r="C62" s="19" t="s">
        <v>806</v>
      </c>
      <c r="D62" s="20" t="s">
        <v>6</v>
      </c>
      <c r="E62" s="18" t="s">
        <v>705</v>
      </c>
      <c r="F62" s="21" t="str">
        <f>IF(LEFT(C62,6)="Recomm",VLOOKUP(H62,A:B,3,FALSE),B62)</f>
        <v>Sale/Svc Parking Meter Extrn</v>
      </c>
      <c r="G62" s="21" t="str">
        <f>IF(LEFT(C62,6)="Recomm","Minor","Major")</f>
        <v>Major</v>
      </c>
      <c r="H62" s="22" t="str">
        <f>IF(G62="Major",A62,MID(C62,35,6))</f>
        <v>624007</v>
      </c>
      <c r="I62" s="20" t="s">
        <v>823</v>
      </c>
    </row>
    <row r="63" spans="1:9" ht="75" x14ac:dyDescent="0.25">
      <c r="A63" s="17" t="s">
        <v>521</v>
      </c>
      <c r="B63" s="18" t="s">
        <v>522</v>
      </c>
      <c r="C63" s="19" t="s">
        <v>805</v>
      </c>
      <c r="D63" s="20" t="s">
        <v>6</v>
      </c>
      <c r="E63" s="18" t="s">
        <v>705</v>
      </c>
      <c r="F63" s="21" t="str">
        <f>IF(LEFT(C63,6)="Recomm",VLOOKUP(H63,A:B,3,FALSE),B63)</f>
        <v>Sale/Svc Parking Pay Lot Extrn</v>
      </c>
      <c r="G63" s="21" t="str">
        <f>IF(LEFT(C63,6)="Recomm","Minor","Major")</f>
        <v>Major</v>
      </c>
      <c r="H63" s="22" t="str">
        <f>IF(G63="Major",A63,MID(C63,35,6))</f>
        <v>624008</v>
      </c>
      <c r="I63" s="20" t="s">
        <v>823</v>
      </c>
    </row>
    <row r="64" spans="1:9" ht="90" x14ac:dyDescent="0.25">
      <c r="A64" s="17" t="s">
        <v>518</v>
      </c>
      <c r="B64" s="18" t="s">
        <v>519</v>
      </c>
      <c r="C64" s="19" t="s">
        <v>804</v>
      </c>
      <c r="D64" s="20" t="s">
        <v>6</v>
      </c>
      <c r="E64" s="18" t="s">
        <v>705</v>
      </c>
      <c r="F64" s="21" t="str">
        <f>IF(LEFT(C64,6)="Recomm",VLOOKUP(H64,A:B,3,FALSE),B64)</f>
        <v>Sale/Svc ParkingCitation Extrn</v>
      </c>
      <c r="G64" s="21" t="str">
        <f>IF(LEFT(C64,6)="Recomm","Minor","Major")</f>
        <v>Major</v>
      </c>
      <c r="H64" s="22" t="str">
        <f>IF(G64="Major",A64,MID(C64,35,6))</f>
        <v>624006</v>
      </c>
      <c r="I64" s="20" t="s">
        <v>823</v>
      </c>
    </row>
    <row r="65" spans="1:9" ht="75" x14ac:dyDescent="0.25">
      <c r="A65" s="17" t="s">
        <v>500</v>
      </c>
      <c r="B65" s="18" t="s">
        <v>501</v>
      </c>
      <c r="C65" s="19" t="s">
        <v>800</v>
      </c>
      <c r="D65" s="20" t="s">
        <v>6</v>
      </c>
      <c r="E65" s="18" t="s">
        <v>691</v>
      </c>
      <c r="F65" s="21" t="str">
        <f>IF(LEFT(C65,6)="Recomm",VLOOKUP(H65,A:B,3,FALSE),B65)</f>
        <v>Sale/Svc Passports Extrn</v>
      </c>
      <c r="G65" s="21" t="str">
        <f>IF(LEFT(C65,6)="Recomm","Minor","Major")</f>
        <v>Major</v>
      </c>
      <c r="H65" s="22" t="str">
        <f>IF(G65="Major",A65,MID(C65,35,6))</f>
        <v>623003</v>
      </c>
      <c r="I65" s="20" t="s">
        <v>823</v>
      </c>
    </row>
    <row r="66" spans="1:9" ht="75" x14ac:dyDescent="0.25">
      <c r="A66" s="17" t="s">
        <v>582</v>
      </c>
      <c r="B66" s="18" t="s">
        <v>583</v>
      </c>
      <c r="C66" s="19" t="s">
        <v>818</v>
      </c>
      <c r="D66" s="20" t="s">
        <v>6</v>
      </c>
      <c r="E66" s="18" t="s">
        <v>697</v>
      </c>
      <c r="F66" s="21" t="str">
        <f>IF(LEFT(C66,6)="Recomm",VLOOKUP(H66,A:B,3,FALSE),B66)</f>
        <v>Sale/Svc Rent Housing Extrn</v>
      </c>
      <c r="G66" s="21" t="str">
        <f>IF(LEFT(C66,6)="Recomm","Minor","Major")</f>
        <v>Major</v>
      </c>
      <c r="H66" s="22" t="str">
        <f>IF(G66="Major",A66,MID(C66,35,6))</f>
        <v>624079</v>
      </c>
      <c r="I66" s="20" t="s">
        <v>823</v>
      </c>
    </row>
    <row r="67" spans="1:9" ht="90" x14ac:dyDescent="0.25">
      <c r="A67" s="17" t="s">
        <v>132</v>
      </c>
      <c r="B67" s="18" t="s">
        <v>131</v>
      </c>
      <c r="C67" s="19" t="s">
        <v>814</v>
      </c>
      <c r="D67" s="20" t="s">
        <v>6</v>
      </c>
      <c r="E67" s="18" t="s">
        <v>697</v>
      </c>
      <c r="F67" s="21" t="str">
        <f>IF(LEFT(C67,6)="Recomm",VLOOKUP(H67,A:B,3,FALSE),B67)</f>
        <v>Sale/Svc Rent NonHousing Extrn</v>
      </c>
      <c r="G67" s="21" t="str">
        <f>IF(LEFT(C67,6)="Recomm","Minor","Major")</f>
        <v>Major</v>
      </c>
      <c r="H67" s="22" t="str">
        <f>IF(G67="Major",A67,MID(C67,35,6))</f>
        <v>624060</v>
      </c>
      <c r="I67" s="20" t="s">
        <v>823</v>
      </c>
    </row>
    <row r="68" spans="1:9" x14ac:dyDescent="0.25">
      <c r="A68" s="17" t="s">
        <v>533</v>
      </c>
      <c r="B68" s="18" t="s">
        <v>532</v>
      </c>
      <c r="C68" s="19" t="s">
        <v>572</v>
      </c>
      <c r="D68" s="20" t="s">
        <v>6</v>
      </c>
      <c r="E68" s="18" t="s">
        <v>705</v>
      </c>
      <c r="F68" s="21" t="str">
        <f>IF(LEFT(C68,6)="Recomm",VLOOKUP(H68,A:B,3,FALSE),B68)</f>
        <v>Sale/Svc Sponsorships</v>
      </c>
      <c r="G68" s="21" t="str">
        <f>IF(LEFT(C68,6)="Recomm","Minor","Major")</f>
        <v>Major</v>
      </c>
      <c r="H68" s="22" t="str">
        <f>IF(G68="Major",A68,MID(C68,35,6))</f>
        <v>624072</v>
      </c>
      <c r="I68" s="20" t="s">
        <v>823</v>
      </c>
    </row>
    <row r="69" spans="1:9" ht="30" x14ac:dyDescent="0.25">
      <c r="A69" s="17" t="s">
        <v>125</v>
      </c>
      <c r="B69" s="18" t="s">
        <v>126</v>
      </c>
      <c r="C69" s="19" t="s">
        <v>735</v>
      </c>
      <c r="D69" s="20" t="s">
        <v>6</v>
      </c>
      <c r="E69" s="18" t="s">
        <v>696</v>
      </c>
      <c r="F69" s="21" t="str">
        <f>IF(LEFT(C69,6)="Recomm",VLOOKUP(H69,A:B,3,FALSE),B69)</f>
        <v>Sale/Svc Surplus Live Extrn</v>
      </c>
      <c r="G69" s="21" t="str">
        <f>IF(LEFT(C69,6)="Recomm","Minor","Major")</f>
        <v>Major</v>
      </c>
      <c r="H69" s="22" t="str">
        <f>IF(G69="Major",A69,MID(C69,35,6))</f>
        <v>603407</v>
      </c>
      <c r="I69" s="20" t="s">
        <v>823</v>
      </c>
    </row>
    <row r="70" spans="1:9" ht="30" x14ac:dyDescent="0.25">
      <c r="A70" s="17" t="s">
        <v>127</v>
      </c>
      <c r="B70" s="18" t="s">
        <v>128</v>
      </c>
      <c r="C70" s="19" t="s">
        <v>736</v>
      </c>
      <c r="D70" s="20" t="s">
        <v>6</v>
      </c>
      <c r="E70" s="18" t="s">
        <v>696</v>
      </c>
      <c r="F70" s="21" t="str">
        <f>IF(LEFT(C70,6)="Recomm",VLOOKUP(H70,A:B,3,FALSE),B70)</f>
        <v>Sale/Svc Surplus Online Extrn</v>
      </c>
      <c r="G70" s="21" t="str">
        <f>IF(LEFT(C70,6)="Recomm","Minor","Major")</f>
        <v>Major</v>
      </c>
      <c r="H70" s="22" t="str">
        <f>IF(G70="Major",A70,MID(C70,35,6))</f>
        <v>603408</v>
      </c>
      <c r="I70" s="20" t="s">
        <v>823</v>
      </c>
    </row>
    <row r="71" spans="1:9" ht="75" x14ac:dyDescent="0.25">
      <c r="A71" s="17" t="s">
        <v>552</v>
      </c>
      <c r="B71" s="18" t="s">
        <v>553</v>
      </c>
      <c r="C71" s="19" t="s">
        <v>811</v>
      </c>
      <c r="D71" s="20" t="s">
        <v>9</v>
      </c>
      <c r="E71" s="18" t="s">
        <v>705</v>
      </c>
      <c r="F71" s="21" t="str">
        <f>IF(LEFT(C71,6)="Recomm",VLOOKUP(H71,A:B,3,FALSE),B71)</f>
        <v>Sale/Svc Telcom Adm Fees Extrn</v>
      </c>
      <c r="G71" s="21" t="str">
        <f>IF(LEFT(C71,6)="Recomm","Minor","Major")</f>
        <v>Major</v>
      </c>
      <c r="H71" s="22" t="str">
        <f>IF(G71="Major",A71,MID(C71,35,6))</f>
        <v>624035</v>
      </c>
      <c r="I71" s="20" t="s">
        <v>823</v>
      </c>
    </row>
    <row r="72" spans="1:9" ht="75" x14ac:dyDescent="0.25">
      <c r="A72" s="17" t="s">
        <v>547</v>
      </c>
      <c r="B72" s="18" t="s">
        <v>548</v>
      </c>
      <c r="C72" s="35" t="s">
        <v>810</v>
      </c>
      <c r="D72" s="20" t="s">
        <v>6</v>
      </c>
      <c r="E72" s="18" t="s">
        <v>705</v>
      </c>
      <c r="F72" s="21" t="str">
        <f>IF(LEFT(C72,6)="Recomm",VLOOKUP(H72,A:B,3,FALSE),B72)</f>
        <v>Sale/Svc Telcom Cell Svc Extrn</v>
      </c>
      <c r="G72" s="21" t="str">
        <f>IF(LEFT(C72,6)="Recomm","Minor","Major")</f>
        <v>Major</v>
      </c>
      <c r="H72" s="22" t="str">
        <f>IF(G72="Major",A72,MID(C72,35,6))</f>
        <v>624032</v>
      </c>
      <c r="I72" s="20" t="s">
        <v>823</v>
      </c>
    </row>
    <row r="73" spans="1:9" ht="75" x14ac:dyDescent="0.25">
      <c r="A73" s="17" t="s">
        <v>558</v>
      </c>
      <c r="B73" s="18" t="s">
        <v>559</v>
      </c>
      <c r="C73" s="19" t="s">
        <v>813</v>
      </c>
      <c r="D73" s="20" t="s">
        <v>6</v>
      </c>
      <c r="E73" s="18" t="s">
        <v>705</v>
      </c>
      <c r="F73" s="21" t="str">
        <f>IF(LEFT(C73,6)="Recomm",VLOOKUP(H73,A:B,3,FALSE),B73)</f>
        <v>Sale/Svc Telcom Internet Extrn</v>
      </c>
      <c r="G73" s="21" t="str">
        <f>IF(LEFT(C73,6)="Recomm","Minor","Major")</f>
        <v>Major</v>
      </c>
      <c r="H73" s="22" t="str">
        <f>IF(G73="Major",A73,MID(C73,35,6))</f>
        <v>624047</v>
      </c>
      <c r="I73" s="20" t="s">
        <v>823</v>
      </c>
    </row>
    <row r="74" spans="1:9" ht="75" x14ac:dyDescent="0.25">
      <c r="A74" s="17" t="s">
        <v>545</v>
      </c>
      <c r="B74" s="18" t="s">
        <v>546</v>
      </c>
      <c r="C74" s="19" t="s">
        <v>809</v>
      </c>
      <c r="D74" s="20" t="s">
        <v>9</v>
      </c>
      <c r="E74" s="18" t="s">
        <v>705</v>
      </c>
      <c r="F74" s="21" t="str">
        <f>IF(LEFT(C74,6)="Recomm",VLOOKUP(H74,A:B,3,FALSE),B74)</f>
        <v>Sale/Svc Telcom Labor Extrn</v>
      </c>
      <c r="G74" s="21" t="str">
        <f>IF(LEFT(C74,6)="Recomm","Minor","Major")</f>
        <v>Major</v>
      </c>
      <c r="H74" s="22" t="str">
        <f>IF(G74="Major",A74,MID(C74,35,6))</f>
        <v>624028</v>
      </c>
      <c r="I74" s="20" t="s">
        <v>823</v>
      </c>
    </row>
    <row r="75" spans="1:9" ht="75" x14ac:dyDescent="0.25">
      <c r="A75" s="17" t="s">
        <v>527</v>
      </c>
      <c r="B75" s="18" t="s">
        <v>528</v>
      </c>
      <c r="C75" s="19" t="s">
        <v>807</v>
      </c>
      <c r="D75" s="20" t="s">
        <v>6</v>
      </c>
      <c r="E75" s="18" t="s">
        <v>705</v>
      </c>
      <c r="F75" s="21" t="str">
        <f>IF(LEFT(C75,6)="Recomm",VLOOKUP(H75,A:B,3,FALSE),B75)</f>
        <v>Sale/Svc Telcom Local Extrn</v>
      </c>
      <c r="G75" s="21" t="str">
        <f>IF(LEFT(C75,6)="Recomm","Minor","Major")</f>
        <v>Major</v>
      </c>
      <c r="H75" s="22" t="str">
        <f>IF(G75="Major",A75,MID(C75,35,6))</f>
        <v>624011</v>
      </c>
      <c r="I75" s="20" t="s">
        <v>823</v>
      </c>
    </row>
    <row r="76" spans="1:9" ht="75" x14ac:dyDescent="0.25">
      <c r="A76" s="17" t="s">
        <v>121</v>
      </c>
      <c r="B76" s="18" t="s">
        <v>551</v>
      </c>
      <c r="C76" s="19" t="s">
        <v>812</v>
      </c>
      <c r="D76" s="20" t="s">
        <v>6</v>
      </c>
      <c r="E76" s="18" t="s">
        <v>705</v>
      </c>
      <c r="F76" s="21" t="str">
        <f>IF(LEFT(C76,6)="Recomm",VLOOKUP(H76,A:B,3,FALSE),B76)</f>
        <v>Sale/Svc Telcom Long Dst Extrn</v>
      </c>
      <c r="G76" s="21" t="str">
        <f>IF(LEFT(C76,6)="Recomm","Minor","Major")</f>
        <v>Major</v>
      </c>
      <c r="H76" s="22" t="str">
        <f>IF(G76="Major",A76,MID(C76,35,6))</f>
        <v>624038</v>
      </c>
      <c r="I76" s="20" t="s">
        <v>823</v>
      </c>
    </row>
    <row r="77" spans="1:9" ht="75" x14ac:dyDescent="0.25">
      <c r="A77" s="17" t="s">
        <v>119</v>
      </c>
      <c r="B77" s="18" t="s">
        <v>544</v>
      </c>
      <c r="C77" s="19" t="s">
        <v>808</v>
      </c>
      <c r="D77" s="20" t="s">
        <v>6</v>
      </c>
      <c r="E77" s="18" t="s">
        <v>691</v>
      </c>
      <c r="F77" s="21" t="str">
        <f>IF(LEFT(C77,6)="Recomm",VLOOKUP(H77,A:B,3,FALSE),B77)</f>
        <v>Sale/Svc Telcom Material Extrn</v>
      </c>
      <c r="G77" s="21" t="str">
        <f>IF(LEFT(C77,6)="Recomm","Minor","Major")</f>
        <v>Major</v>
      </c>
      <c r="H77" s="22" t="str">
        <f>IF(G77="Major",A77,MID(C77,35,6))</f>
        <v>624027</v>
      </c>
      <c r="I77" s="20" t="s">
        <v>823</v>
      </c>
    </row>
    <row r="78" spans="1:9" ht="90" x14ac:dyDescent="0.25">
      <c r="A78" s="17" t="s">
        <v>135</v>
      </c>
      <c r="B78" s="18" t="s">
        <v>373</v>
      </c>
      <c r="C78" s="19" t="s">
        <v>803</v>
      </c>
      <c r="D78" s="20" t="s">
        <v>6</v>
      </c>
      <c r="E78" s="18" t="s">
        <v>705</v>
      </c>
      <c r="F78" s="21" t="str">
        <f>IF(LEFT(C78,6)="Recomm",VLOOKUP(H78,A:B,3,FALSE),B78)</f>
        <v>Sale/Svc Tickets Advance Extrn</v>
      </c>
      <c r="G78" s="21" t="str">
        <f>IF(LEFT(C78,6)="Recomm","Minor","Major")</f>
        <v>Major</v>
      </c>
      <c r="H78" s="22" t="str">
        <f>IF(G78="Major",A78,MID(C78,35,6))</f>
        <v>624002</v>
      </c>
      <c r="I78" s="20" t="s">
        <v>823</v>
      </c>
    </row>
    <row r="79" spans="1:9" ht="90" x14ac:dyDescent="0.25">
      <c r="A79" s="17" t="s">
        <v>106</v>
      </c>
      <c r="B79" s="18" t="s">
        <v>124</v>
      </c>
      <c r="C79" s="19" t="s">
        <v>802</v>
      </c>
      <c r="D79" s="20" t="s">
        <v>6</v>
      </c>
      <c r="E79" s="18" t="s">
        <v>705</v>
      </c>
      <c r="F79" s="21" t="str">
        <f>IF(LEFT(C79,6)="Recomm",VLOOKUP(H79,A:B,3,FALSE),B79)</f>
        <v>Sale/Svc Tickets SameDay Extrn</v>
      </c>
      <c r="G79" s="21" t="str">
        <f>IF(LEFT(C79,6)="Recomm","Minor","Major")</f>
        <v>Major</v>
      </c>
      <c r="H79" s="22" t="str">
        <f>IF(G79="Major",A79,MID(C79,35,6))</f>
        <v>624001</v>
      </c>
      <c r="I79" s="20" t="s">
        <v>823</v>
      </c>
    </row>
    <row r="80" spans="1:9" ht="75" x14ac:dyDescent="0.25">
      <c r="A80" s="17" t="s">
        <v>275</v>
      </c>
      <c r="B80" s="18" t="s">
        <v>579</v>
      </c>
      <c r="C80" s="19" t="s">
        <v>816</v>
      </c>
      <c r="D80" s="20" t="s">
        <v>6</v>
      </c>
      <c r="E80" s="18" t="s">
        <v>705</v>
      </c>
      <c r="F80" s="21" t="str">
        <f>IF(LEFT(C80,6)="Recomm",VLOOKUP(H80,A:B,3,FALSE),B80)</f>
        <v>Sale/Svc TV/Radio Extrn</v>
      </c>
      <c r="G80" s="21" t="str">
        <f>IF(LEFT(C80,6)="Recomm","Minor","Major")</f>
        <v>Major</v>
      </c>
      <c r="H80" s="22" t="str">
        <f>IF(G80="Major",A80,MID(C80,35,6))</f>
        <v>624076</v>
      </c>
      <c r="I80" s="20" t="s">
        <v>823</v>
      </c>
    </row>
    <row r="81" spans="1:9" ht="30" x14ac:dyDescent="0.25">
      <c r="A81" s="17" t="s">
        <v>850</v>
      </c>
      <c r="B81" s="18" t="s">
        <v>844</v>
      </c>
      <c r="C81" s="37" t="s">
        <v>872</v>
      </c>
      <c r="D81" s="20" t="s">
        <v>9</v>
      </c>
      <c r="E81" s="18" t="s">
        <v>705</v>
      </c>
      <c r="F81" s="21" t="str">
        <f>IF(LEFT(C81,6)="Recomm",VLOOKUP(H81,A:B,3,FALSE),B81)</f>
        <v>Sale/Svc UTL Chill Water Extrn</v>
      </c>
      <c r="G81" s="21" t="str">
        <f>IF(LEFT(C81,6)="Recomm","Minor","Major")</f>
        <v>Major</v>
      </c>
      <c r="H81" s="22" t="str">
        <f>IF(G81="Major",A81,MID(C81,35,6))</f>
        <v>622117</v>
      </c>
      <c r="I81" s="20" t="s">
        <v>823</v>
      </c>
    </row>
    <row r="82" spans="1:9" ht="30" x14ac:dyDescent="0.25">
      <c r="A82" s="17" t="s">
        <v>834</v>
      </c>
      <c r="B82" s="24" t="s">
        <v>837</v>
      </c>
      <c r="C82" s="37" t="s">
        <v>873</v>
      </c>
      <c r="D82" s="20" t="s">
        <v>9</v>
      </c>
      <c r="E82" s="18" t="s">
        <v>705</v>
      </c>
      <c r="F82" s="21" t="str">
        <f>IF(LEFT(C82,6)="Recomm",VLOOKUP(H82,A:B,3,FALSE),B82)</f>
        <v>Sale/Svc UTL Electricity Extrn</v>
      </c>
      <c r="G82" s="21" t="str">
        <f>IF(LEFT(C82,6)="Recomm","Minor","Major")</f>
        <v>Major</v>
      </c>
      <c r="H82" s="22" t="str">
        <f>IF(G82="Major",A82,MID(C82,35,6))</f>
        <v>622110</v>
      </c>
      <c r="I82" s="20" t="s">
        <v>823</v>
      </c>
    </row>
    <row r="83" spans="1:9" ht="30" x14ac:dyDescent="0.25">
      <c r="A83" s="17" t="s">
        <v>851</v>
      </c>
      <c r="B83" s="18" t="s">
        <v>846</v>
      </c>
      <c r="C83" s="37" t="s">
        <v>874</v>
      </c>
      <c r="D83" s="20" t="s">
        <v>9</v>
      </c>
      <c r="E83" s="18" t="s">
        <v>705</v>
      </c>
      <c r="F83" s="21" t="str">
        <f>IF(LEFT(C83,6)="Recomm",VLOOKUP(H83,A:B,3,FALSE),B83)</f>
        <v>Sale/Svc UTL Fire Svc Extrn</v>
      </c>
      <c r="G83" s="21" t="str">
        <f>IF(LEFT(C83,6)="Recomm","Minor","Major")</f>
        <v>Major</v>
      </c>
      <c r="H83" s="22" t="str">
        <f>IF(G83="Major",A83,MID(C83,35,6))</f>
        <v>622119</v>
      </c>
      <c r="I83" s="20" t="s">
        <v>823</v>
      </c>
    </row>
    <row r="84" spans="1:9" ht="30" x14ac:dyDescent="0.25">
      <c r="A84" s="17" t="s">
        <v>852</v>
      </c>
      <c r="B84" s="18" t="s">
        <v>838</v>
      </c>
      <c r="C84" s="37" t="s">
        <v>875</v>
      </c>
      <c r="D84" s="20" t="s">
        <v>9</v>
      </c>
      <c r="E84" s="18" t="s">
        <v>705</v>
      </c>
      <c r="F84" s="21" t="str">
        <f>IF(LEFT(C84,6)="Recomm",VLOOKUP(H84,A:B,3,FALSE),B84)</f>
        <v>Sale/Svc UTL Natural Gas Extrn</v>
      </c>
      <c r="G84" s="21" t="str">
        <f>IF(LEFT(C84,6)="Recomm","Minor","Major")</f>
        <v>Major</v>
      </c>
      <c r="H84" s="22" t="str">
        <f>IF(G84="Major",A84,MID(C84,35,6))</f>
        <v>622111</v>
      </c>
      <c r="I84" s="20" t="s">
        <v>823</v>
      </c>
    </row>
    <row r="85" spans="1:9" ht="30" x14ac:dyDescent="0.25">
      <c r="A85" s="17" t="s">
        <v>853</v>
      </c>
      <c r="B85" s="18" t="s">
        <v>843</v>
      </c>
      <c r="C85" s="37" t="s">
        <v>876</v>
      </c>
      <c r="D85" s="20" t="s">
        <v>9</v>
      </c>
      <c r="E85" s="18" t="s">
        <v>705</v>
      </c>
      <c r="F85" s="21" t="str">
        <f>IF(LEFT(C85,6)="Recomm",VLOOKUP(H85,A:B,3,FALSE),B85)</f>
        <v>Sale/Svc UTL Outdr Light Extrn</v>
      </c>
      <c r="G85" s="21" t="str">
        <f>IF(LEFT(C85,6)="Recomm","Minor","Major")</f>
        <v>Major</v>
      </c>
      <c r="H85" s="22" t="str">
        <f>IF(G85="Major",A85,MID(C85,35,6))</f>
        <v>622116</v>
      </c>
      <c r="I85" s="20" t="s">
        <v>823</v>
      </c>
    </row>
    <row r="86" spans="1:9" ht="30" x14ac:dyDescent="0.25">
      <c r="A86" s="17" t="s">
        <v>854</v>
      </c>
      <c r="B86" s="18" t="s">
        <v>842</v>
      </c>
      <c r="C86" s="37" t="s">
        <v>877</v>
      </c>
      <c r="D86" s="20" t="s">
        <v>9</v>
      </c>
      <c r="E86" s="18" t="s">
        <v>705</v>
      </c>
      <c r="F86" s="21" t="str">
        <f>IF(LEFT(C86,6)="Recomm",VLOOKUP(H86,A:B,3,FALSE),B86)</f>
        <v>Sale/Svc UTL Refuse Ext Extrn</v>
      </c>
      <c r="G86" s="21" t="str">
        <f>IF(LEFT(C86,6)="Recomm","Minor","Major")</f>
        <v>Major</v>
      </c>
      <c r="H86" s="22" t="str">
        <f>IF(G86="Major",A86,MID(C86,35,6))</f>
        <v>622115</v>
      </c>
      <c r="I86" s="20" t="s">
        <v>823</v>
      </c>
    </row>
    <row r="87" spans="1:9" ht="30" x14ac:dyDescent="0.25">
      <c r="A87" s="17" t="s">
        <v>855</v>
      </c>
      <c r="B87" s="18" t="s">
        <v>841</v>
      </c>
      <c r="C87" s="37" t="s">
        <v>878</v>
      </c>
      <c r="D87" s="20" t="s">
        <v>9</v>
      </c>
      <c r="E87" s="18" t="s">
        <v>705</v>
      </c>
      <c r="F87" s="21" t="str">
        <f>IF(LEFT(C87,6)="Recomm",VLOOKUP(H87,A:B,3,FALSE),B87)</f>
        <v>Sale/Svc UTL Refuse Int Extrn</v>
      </c>
      <c r="G87" s="21" t="str">
        <f>IF(LEFT(C87,6)="Recomm","Minor","Major")</f>
        <v>Major</v>
      </c>
      <c r="H87" s="22" t="str">
        <f>IF(G87="Major",A87,MID(C87,35,6))</f>
        <v>622114</v>
      </c>
      <c r="I87" s="20" t="s">
        <v>823</v>
      </c>
    </row>
    <row r="88" spans="1:9" ht="30" x14ac:dyDescent="0.25">
      <c r="A88" s="17" t="s">
        <v>856</v>
      </c>
      <c r="B88" s="18" t="s">
        <v>840</v>
      </c>
      <c r="C88" s="37" t="s">
        <v>879</v>
      </c>
      <c r="D88" s="20" t="s">
        <v>9</v>
      </c>
      <c r="E88" s="18" t="s">
        <v>705</v>
      </c>
      <c r="F88" s="21" t="str">
        <f>IF(LEFT(C88,6)="Recomm",VLOOKUP(H88,A:B,3,FALSE),B88)</f>
        <v>Sale/Svc UTL Sewer Extrn</v>
      </c>
      <c r="G88" s="21" t="str">
        <f>IF(LEFT(C88,6)="Recomm","Minor","Major")</f>
        <v>Major</v>
      </c>
      <c r="H88" s="22" t="str">
        <f>IF(G88="Major",A88,MID(C88,35,6))</f>
        <v>622113</v>
      </c>
      <c r="I88" s="20" t="s">
        <v>823</v>
      </c>
    </row>
    <row r="89" spans="1:9" ht="30" x14ac:dyDescent="0.25">
      <c r="A89" s="17" t="s">
        <v>857</v>
      </c>
      <c r="B89" s="18" t="s">
        <v>845</v>
      </c>
      <c r="C89" s="37" t="s">
        <v>880</v>
      </c>
      <c r="D89" s="20" t="s">
        <v>9</v>
      </c>
      <c r="E89" s="18" t="s">
        <v>705</v>
      </c>
      <c r="F89" s="21" t="str">
        <f>IF(LEFT(C89,6)="Recomm",VLOOKUP(H89,A:B,3,FALSE),B89)</f>
        <v>Sale/Svc UTL Steam Extrn</v>
      </c>
      <c r="G89" s="21" t="str">
        <f>IF(LEFT(C89,6)="Recomm","Minor","Major")</f>
        <v>Major</v>
      </c>
      <c r="H89" s="22" t="str">
        <f>IF(G89="Major",A89,MID(C89,35,6))</f>
        <v>622118</v>
      </c>
      <c r="I89" s="20" t="s">
        <v>823</v>
      </c>
    </row>
    <row r="90" spans="1:9" ht="30" x14ac:dyDescent="0.25">
      <c r="A90" s="17" t="s">
        <v>858</v>
      </c>
      <c r="B90" s="18" t="s">
        <v>847</v>
      </c>
      <c r="C90" s="37" t="s">
        <v>881</v>
      </c>
      <c r="D90" s="20" t="s">
        <v>9</v>
      </c>
      <c r="E90" s="18" t="s">
        <v>705</v>
      </c>
      <c r="F90" s="21" t="str">
        <f>IF(LEFT(C90,6)="Recomm",VLOOKUP(H90,A:B,3,FALSE),B90)</f>
        <v>Sale/Svc UTL Stormwater Extrn</v>
      </c>
      <c r="G90" s="21" t="str">
        <f>IF(LEFT(C90,6)="Recomm","Minor","Major")</f>
        <v>Major</v>
      </c>
      <c r="H90" s="22" t="str">
        <f>IF(G90="Major",A90,MID(C90,35,6))</f>
        <v>622120</v>
      </c>
      <c r="I90" s="20" t="s">
        <v>823</v>
      </c>
    </row>
    <row r="91" spans="1:9" ht="45" x14ac:dyDescent="0.25">
      <c r="A91" s="17" t="s">
        <v>859</v>
      </c>
      <c r="B91" s="18" t="s">
        <v>839</v>
      </c>
      <c r="C91" s="37" t="s">
        <v>836</v>
      </c>
      <c r="D91" s="20" t="s">
        <v>9</v>
      </c>
      <c r="E91" s="18" t="s">
        <v>705</v>
      </c>
      <c r="F91" s="21" t="str">
        <f>IF(LEFT(C91,6)="Recomm",VLOOKUP(H91,A:B,3,FALSE),B91)</f>
        <v>Sale/Svc UTL Water Extrn</v>
      </c>
      <c r="G91" s="21" t="str">
        <f>IF(LEFT(C91,6)="Recomm","Minor","Major")</f>
        <v>Major</v>
      </c>
      <c r="H91" s="22" t="str">
        <f>IF(G91="Major",A91,MID(C91,35,6))</f>
        <v>622112</v>
      </c>
      <c r="I91" s="20" t="s">
        <v>823</v>
      </c>
    </row>
    <row r="92" spans="1:9" ht="75" x14ac:dyDescent="0.25">
      <c r="A92" s="17" t="s">
        <v>384</v>
      </c>
      <c r="B92" s="18" t="s">
        <v>383</v>
      </c>
      <c r="C92" s="19" t="s">
        <v>815</v>
      </c>
      <c r="D92" s="20" t="s">
        <v>6</v>
      </c>
      <c r="E92" s="18" t="s">
        <v>705</v>
      </c>
      <c r="F92" s="21" t="str">
        <f>IF(LEFT(C92,6)="Recomm",VLOOKUP(H92,A:B,3,FALSE),B92)</f>
        <v>Sale/SvcTickets Postage Extrn</v>
      </c>
      <c r="G92" s="21" t="str">
        <f>IF(LEFT(C92,6)="Recomm","Minor","Major")</f>
        <v>Major</v>
      </c>
      <c r="H92" s="22" t="str">
        <f>IF(G92="Major",A92,MID(C92,35,6))</f>
        <v>624069</v>
      </c>
      <c r="I92" s="20" t="s">
        <v>823</v>
      </c>
    </row>
    <row r="93" spans="1:9" ht="30" x14ac:dyDescent="0.25">
      <c r="A93" s="17" t="s">
        <v>601</v>
      </c>
      <c r="B93" s="18" t="s">
        <v>602</v>
      </c>
      <c r="C93" s="25" t="s">
        <v>882</v>
      </c>
      <c r="D93" s="20" t="s">
        <v>9</v>
      </c>
      <c r="E93" s="18" t="s">
        <v>705</v>
      </c>
      <c r="F93" s="21" t="str">
        <f>IF(LEFT(C93,6)="Recomm",VLOOKUP(H93,A:B,3,FALSE),B93)</f>
        <v>Unidentified Cks/ACH/Wire</v>
      </c>
      <c r="G93" s="21" t="str">
        <f>IF(LEFT(C93,6)="Recomm","Minor","Major")</f>
        <v>Major</v>
      </c>
      <c r="H93" s="22" t="str">
        <f>IF(G93="Major",A93,MID(C93,35,6))</f>
        <v>624132</v>
      </c>
      <c r="I93" s="20" t="s">
        <v>823</v>
      </c>
    </row>
    <row r="94" spans="1:9" ht="30" x14ac:dyDescent="0.25">
      <c r="A94" s="17" t="s">
        <v>116</v>
      </c>
      <c r="B94" s="18" t="s">
        <v>117</v>
      </c>
      <c r="C94" s="19" t="s">
        <v>733</v>
      </c>
      <c r="D94" s="20" t="s">
        <v>9</v>
      </c>
      <c r="E94" s="18" t="s">
        <v>691</v>
      </c>
      <c r="F94" s="21" t="e">
        <f>IF(LEFT(C94,6)="Recomm",VLOOKUP(H94,A:B,3,FALSE),B94)</f>
        <v>#REF!</v>
      </c>
      <c r="G94" s="21" t="str">
        <f>IF(LEFT(C94,6)="Recomm","Minor","Major")</f>
        <v>Minor</v>
      </c>
      <c r="H94" s="22" t="str">
        <f>IF(G94="Major",A94,MID(C94,35,6))</f>
        <v>603405</v>
      </c>
      <c r="I94" s="20" t="s">
        <v>823</v>
      </c>
    </row>
    <row r="95" spans="1:9" ht="30" x14ac:dyDescent="0.25">
      <c r="A95" s="17" t="s">
        <v>133</v>
      </c>
      <c r="B95" s="18" t="s">
        <v>134</v>
      </c>
      <c r="C95" s="19" t="s">
        <v>738</v>
      </c>
      <c r="D95" s="20" t="s">
        <v>9</v>
      </c>
      <c r="E95" s="18" t="s">
        <v>698</v>
      </c>
      <c r="F95" s="21" t="e">
        <f>IF(LEFT(C95,6)="Recomm",VLOOKUP(H95,A:B,3,FALSE),B95)</f>
        <v>#REF!</v>
      </c>
      <c r="G95" s="21" t="str">
        <f>IF(LEFT(C95,6)="Recomm","Minor","Major")</f>
        <v>Minor</v>
      </c>
      <c r="H95" s="22" t="str">
        <f>IF(G95="Major",A95,MID(C95,35,6))</f>
        <v>603405</v>
      </c>
      <c r="I95" s="20" t="s">
        <v>823</v>
      </c>
    </row>
    <row r="96" spans="1:9" ht="30" x14ac:dyDescent="0.25">
      <c r="A96" s="17" t="s">
        <v>385</v>
      </c>
      <c r="B96" s="18" t="s">
        <v>386</v>
      </c>
      <c r="C96" s="19" t="s">
        <v>742</v>
      </c>
      <c r="D96" s="20" t="s">
        <v>9</v>
      </c>
      <c r="E96" s="18" t="s">
        <v>705</v>
      </c>
      <c r="F96" s="21" t="e">
        <f>IF(LEFT(C96,6)="Recomm",VLOOKUP(H96,A:B,3,FALSE),B96)</f>
        <v>#REF!</v>
      </c>
      <c r="G96" s="21" t="str">
        <f>IF(LEFT(C96,6)="Recomm","Minor","Major")</f>
        <v>Minor</v>
      </c>
      <c r="H96" s="22" t="str">
        <f>IF(G96="Major",A96,MID(C96,35,6))</f>
        <v>623001</v>
      </c>
      <c r="I96" s="20" t="s">
        <v>823</v>
      </c>
    </row>
    <row r="97" spans="1:9" ht="30" x14ac:dyDescent="0.25">
      <c r="A97" s="17" t="s">
        <v>388</v>
      </c>
      <c r="B97" s="18" t="s">
        <v>389</v>
      </c>
      <c r="C97" s="19" t="s">
        <v>742</v>
      </c>
      <c r="D97" s="20" t="s">
        <v>9</v>
      </c>
      <c r="E97" s="18" t="s">
        <v>705</v>
      </c>
      <c r="F97" s="21" t="e">
        <f>IF(LEFT(C97,6)="Recomm",VLOOKUP(H97,A:B,3,FALSE),B97)</f>
        <v>#REF!</v>
      </c>
      <c r="G97" s="21" t="str">
        <f>IF(LEFT(C97,6)="Recomm","Minor","Major")</f>
        <v>Minor</v>
      </c>
      <c r="H97" s="22" t="str">
        <f>IF(G97="Major",A97,MID(C97,35,6))</f>
        <v>623001</v>
      </c>
      <c r="I97" s="20" t="s">
        <v>823</v>
      </c>
    </row>
    <row r="98" spans="1:9" ht="30" x14ac:dyDescent="0.25">
      <c r="A98" s="17" t="s">
        <v>452</v>
      </c>
      <c r="B98" s="18" t="s">
        <v>453</v>
      </c>
      <c r="C98" s="19" t="s">
        <v>746</v>
      </c>
      <c r="D98" s="20" t="s">
        <v>9</v>
      </c>
      <c r="E98" s="18" t="s">
        <v>690</v>
      </c>
      <c r="F98" s="21" t="e">
        <f>IF(LEFT(C98,6)="Recomm",VLOOKUP(H98,A:B,3,FALSE),B98)</f>
        <v>#REF!</v>
      </c>
      <c r="G98" s="21" t="str">
        <f>IF(LEFT(C98,6)="Recomm","Minor","Major")</f>
        <v>Minor</v>
      </c>
      <c r="H98" s="22" t="str">
        <f>IF(G98="Major",A98,MID(C98,35,6))</f>
        <v>623001</v>
      </c>
      <c r="I98" s="20" t="s">
        <v>823</v>
      </c>
    </row>
    <row r="99" spans="1:9" ht="30" x14ac:dyDescent="0.25">
      <c r="A99" s="17" t="s">
        <v>454</v>
      </c>
      <c r="B99" s="18" t="s">
        <v>455</v>
      </c>
      <c r="C99" s="19" t="s">
        <v>747</v>
      </c>
      <c r="D99" s="20" t="s">
        <v>9</v>
      </c>
      <c r="E99" s="18" t="s">
        <v>690</v>
      </c>
      <c r="F99" s="21" t="e">
        <f>IF(LEFT(C99,6)="Recomm",VLOOKUP(H99,A:B,3,FALSE),B99)</f>
        <v>#REF!</v>
      </c>
      <c r="G99" s="21" t="str">
        <f>IF(LEFT(C99,6)="Recomm","Minor","Major")</f>
        <v>Minor</v>
      </c>
      <c r="H99" s="22" t="str">
        <f>IF(G99="Major",A99,MID(C99,35,6))</f>
        <v>623001</v>
      </c>
      <c r="I99" s="20" t="s">
        <v>823</v>
      </c>
    </row>
    <row r="100" spans="1:9" ht="30" x14ac:dyDescent="0.25">
      <c r="A100" s="17" t="s">
        <v>474</v>
      </c>
      <c r="B100" s="18" t="s">
        <v>475</v>
      </c>
      <c r="C100" s="19" t="s">
        <v>742</v>
      </c>
      <c r="D100" s="20" t="s">
        <v>9</v>
      </c>
      <c r="E100" s="18" t="s">
        <v>690</v>
      </c>
      <c r="F100" s="21" t="e">
        <f>IF(LEFT(C100,6)="Recomm",VLOOKUP(H100,A:B,3,FALSE),B100)</f>
        <v>#REF!</v>
      </c>
      <c r="G100" s="21" t="str">
        <f>IF(LEFT(C100,6)="Recomm","Minor","Major")</f>
        <v>Minor</v>
      </c>
      <c r="H100" s="22" t="str">
        <f>IF(G100="Major",A100,MID(C100,35,6))</f>
        <v>623001</v>
      </c>
      <c r="I100" s="20" t="s">
        <v>823</v>
      </c>
    </row>
    <row r="101" spans="1:9" ht="30" x14ac:dyDescent="0.25">
      <c r="A101" s="17" t="s">
        <v>498</v>
      </c>
      <c r="B101" s="18" t="s">
        <v>499</v>
      </c>
      <c r="C101" s="19" t="s">
        <v>746</v>
      </c>
      <c r="D101" s="20" t="s">
        <v>9</v>
      </c>
      <c r="E101" s="18" t="s">
        <v>691</v>
      </c>
      <c r="F101" s="21" t="e">
        <f>IF(LEFT(C101,6)="Recomm",VLOOKUP(H101,A:B,3,FALSE),B101)</f>
        <v>#REF!</v>
      </c>
      <c r="G101" s="21" t="str">
        <f>IF(LEFT(C101,6)="Recomm","Minor","Major")</f>
        <v>Minor</v>
      </c>
      <c r="H101" s="22" t="str">
        <f>IF(G101="Major",A101,MID(C101,35,6))</f>
        <v>623001</v>
      </c>
      <c r="I101" s="20" t="s">
        <v>823</v>
      </c>
    </row>
    <row r="102" spans="1:9" ht="30" x14ac:dyDescent="0.25">
      <c r="A102" s="17" t="s">
        <v>502</v>
      </c>
      <c r="B102" s="18" t="s">
        <v>503</v>
      </c>
      <c r="C102" s="19" t="s">
        <v>746</v>
      </c>
      <c r="D102" s="20" t="s">
        <v>9</v>
      </c>
      <c r="E102" s="18" t="s">
        <v>691</v>
      </c>
      <c r="F102" s="21" t="e">
        <f>IF(LEFT(C102,6)="Recomm",VLOOKUP(H102,A:B,3,FALSE),B102)</f>
        <v>#REF!</v>
      </c>
      <c r="G102" s="21" t="str">
        <f>IF(LEFT(C102,6)="Recomm","Minor","Major")</f>
        <v>Minor</v>
      </c>
      <c r="H102" s="22" t="str">
        <f>IF(G102="Major",A102,MID(C102,35,6))</f>
        <v>623001</v>
      </c>
      <c r="I102" s="20" t="s">
        <v>823</v>
      </c>
    </row>
    <row r="103" spans="1:9" ht="30" x14ac:dyDescent="0.25">
      <c r="A103" s="17" t="s">
        <v>504</v>
      </c>
      <c r="B103" s="18" t="s">
        <v>505</v>
      </c>
      <c r="C103" s="19" t="s">
        <v>742</v>
      </c>
      <c r="D103" s="20" t="s">
        <v>9</v>
      </c>
      <c r="E103" s="18" t="s">
        <v>691</v>
      </c>
      <c r="F103" s="21" t="e">
        <f>IF(LEFT(C103,6)="Recomm",VLOOKUP(H103,A:B,3,FALSE),B103)</f>
        <v>#REF!</v>
      </c>
      <c r="G103" s="21" t="str">
        <f>IF(LEFT(C103,6)="Recomm","Minor","Major")</f>
        <v>Minor</v>
      </c>
      <c r="H103" s="22" t="str">
        <f>IF(G103="Major",A103,MID(C103,35,6))</f>
        <v>623001</v>
      </c>
      <c r="I103" s="20" t="s">
        <v>823</v>
      </c>
    </row>
    <row r="104" spans="1:9" ht="30" x14ac:dyDescent="0.25">
      <c r="A104" s="17" t="s">
        <v>506</v>
      </c>
      <c r="B104" s="18" t="s">
        <v>507</v>
      </c>
      <c r="C104" s="19" t="s">
        <v>742</v>
      </c>
      <c r="D104" s="20" t="s">
        <v>9</v>
      </c>
      <c r="E104" s="18" t="s">
        <v>691</v>
      </c>
      <c r="F104" s="21" t="e">
        <f>IF(LEFT(C104,6)="Recomm",VLOOKUP(H104,A:B,3,FALSE),B104)</f>
        <v>#REF!</v>
      </c>
      <c r="G104" s="21" t="str">
        <f>IF(LEFT(C104,6)="Recomm","Minor","Major")</f>
        <v>Minor</v>
      </c>
      <c r="H104" s="22" t="str">
        <f>IF(G104="Major",A104,MID(C104,35,6))</f>
        <v>623001</v>
      </c>
      <c r="I104" s="20" t="s">
        <v>823</v>
      </c>
    </row>
    <row r="105" spans="1:9" ht="30" x14ac:dyDescent="0.25">
      <c r="A105" s="17" t="s">
        <v>508</v>
      </c>
      <c r="B105" s="18" t="s">
        <v>509</v>
      </c>
      <c r="C105" s="19" t="s">
        <v>742</v>
      </c>
      <c r="D105" s="20" t="s">
        <v>9</v>
      </c>
      <c r="E105" s="18" t="s">
        <v>691</v>
      </c>
      <c r="F105" s="21" t="e">
        <f>IF(LEFT(C105,6)="Recomm",VLOOKUP(H105,A:B,3,FALSE),B105)</f>
        <v>#REF!</v>
      </c>
      <c r="G105" s="21" t="str">
        <f>IF(LEFT(C105,6)="Recomm","Minor","Major")</f>
        <v>Minor</v>
      </c>
      <c r="H105" s="22" t="str">
        <f>IF(G105="Major",A105,MID(C105,35,6))</f>
        <v>623001</v>
      </c>
      <c r="I105" s="20" t="s">
        <v>823</v>
      </c>
    </row>
    <row r="106" spans="1:9" ht="30" x14ac:dyDescent="0.25">
      <c r="A106" s="17" t="s">
        <v>525</v>
      </c>
      <c r="B106" s="18" t="s">
        <v>526</v>
      </c>
      <c r="C106" s="19" t="s">
        <v>742</v>
      </c>
      <c r="D106" s="20" t="s">
        <v>9</v>
      </c>
      <c r="E106" s="18" t="s">
        <v>705</v>
      </c>
      <c r="F106" s="21" t="e">
        <f>IF(LEFT(C106,6)="Recomm",VLOOKUP(H106,A:B,3,FALSE),B106)</f>
        <v>#REF!</v>
      </c>
      <c r="G106" s="21" t="str">
        <f>IF(LEFT(C106,6)="Recomm","Minor","Major")</f>
        <v>Minor</v>
      </c>
      <c r="H106" s="22" t="str">
        <f>IF(G106="Major",A106,MID(C106,35,6))</f>
        <v>623001</v>
      </c>
      <c r="I106" s="20" t="s">
        <v>823</v>
      </c>
    </row>
    <row r="107" spans="1:9" ht="30" x14ac:dyDescent="0.25">
      <c r="A107" s="17" t="s">
        <v>556</v>
      </c>
      <c r="B107" s="18" t="s">
        <v>557</v>
      </c>
      <c r="C107" s="19" t="s">
        <v>742</v>
      </c>
      <c r="D107" s="20" t="s">
        <v>9</v>
      </c>
      <c r="E107" s="18" t="s">
        <v>690</v>
      </c>
      <c r="F107" s="21" t="e">
        <f>IF(LEFT(C107,6)="Recomm",VLOOKUP(H107,A:B,3,FALSE),B107)</f>
        <v>#REF!</v>
      </c>
      <c r="G107" s="21" t="str">
        <f>IF(LEFT(C107,6)="Recomm","Minor","Major")</f>
        <v>Minor</v>
      </c>
      <c r="H107" s="22" t="str">
        <f>IF(G107="Major",A107,MID(C107,35,6))</f>
        <v>623001</v>
      </c>
      <c r="I107" s="20" t="s">
        <v>823</v>
      </c>
    </row>
    <row r="108" spans="1:9" ht="30" x14ac:dyDescent="0.25">
      <c r="A108" s="17" t="s">
        <v>560</v>
      </c>
      <c r="B108" s="18" t="s">
        <v>561</v>
      </c>
      <c r="C108" s="19" t="s">
        <v>742</v>
      </c>
      <c r="D108" s="20" t="s">
        <v>9</v>
      </c>
      <c r="E108" s="18" t="s">
        <v>705</v>
      </c>
      <c r="F108" s="21" t="e">
        <f>IF(LEFT(C108,6)="Recomm",VLOOKUP(H108,A:B,3,FALSE),B108)</f>
        <v>#REF!</v>
      </c>
      <c r="G108" s="21" t="str">
        <f>IF(LEFT(C108,6)="Recomm","Minor","Major")</f>
        <v>Minor</v>
      </c>
      <c r="H108" s="22" t="str">
        <f>IF(G108="Major",A108,MID(C108,35,6))</f>
        <v>623001</v>
      </c>
      <c r="I108" s="20" t="s">
        <v>823</v>
      </c>
    </row>
    <row r="109" spans="1:9" ht="30" x14ac:dyDescent="0.25">
      <c r="A109" s="17" t="s">
        <v>562</v>
      </c>
      <c r="B109" s="18" t="s">
        <v>563</v>
      </c>
      <c r="C109" s="19" t="s">
        <v>773</v>
      </c>
      <c r="D109" s="20" t="s">
        <v>9</v>
      </c>
      <c r="E109" s="24" t="s">
        <v>705</v>
      </c>
      <c r="F109" s="21" t="e">
        <f>IF(LEFT(C109,6)="Recomm",VLOOKUP(H109,A:B,3,FALSE),B109)</f>
        <v>#REF!</v>
      </c>
      <c r="G109" s="21" t="str">
        <f>IF(LEFT(C109,6)="Recomm","Minor","Major")</f>
        <v>Minor</v>
      </c>
      <c r="H109" s="22" t="str">
        <f>IF(G109="Major",A109,MID(C109,35,6))</f>
        <v>623001</v>
      </c>
      <c r="I109" s="20" t="s">
        <v>823</v>
      </c>
    </row>
    <row r="110" spans="1:9" ht="30" x14ac:dyDescent="0.25">
      <c r="A110" s="17" t="s">
        <v>577</v>
      </c>
      <c r="B110" s="18" t="s">
        <v>578</v>
      </c>
      <c r="C110" s="19" t="s">
        <v>773</v>
      </c>
      <c r="D110" s="20" t="s">
        <v>9</v>
      </c>
      <c r="E110" s="18" t="s">
        <v>705</v>
      </c>
      <c r="F110" s="21" t="e">
        <f>IF(LEFT(C110,6)="Recomm",VLOOKUP(H110,A:B,3,FALSE),B110)</f>
        <v>#REF!</v>
      </c>
      <c r="G110" s="21" t="str">
        <f>IF(LEFT(C110,6)="Recomm","Minor","Major")</f>
        <v>Minor</v>
      </c>
      <c r="H110" s="22" t="str">
        <f>IF(G110="Major",A110,MID(C110,35,6))</f>
        <v>623001</v>
      </c>
      <c r="I110" s="20" t="s">
        <v>823</v>
      </c>
    </row>
    <row r="111" spans="1:9" ht="30" x14ac:dyDescent="0.25">
      <c r="A111" s="17" t="s">
        <v>584</v>
      </c>
      <c r="B111" s="18" t="s">
        <v>585</v>
      </c>
      <c r="C111" s="19" t="s">
        <v>773</v>
      </c>
      <c r="D111" s="20" t="s">
        <v>9</v>
      </c>
      <c r="E111" s="18" t="s">
        <v>705</v>
      </c>
      <c r="F111" s="21" t="e">
        <f>IF(LEFT(C111,6)="Recomm",VLOOKUP(H111,A:B,3,FALSE),B111)</f>
        <v>#REF!</v>
      </c>
      <c r="G111" s="21" t="str">
        <f>IF(LEFT(C111,6)="Recomm","Minor","Major")</f>
        <v>Minor</v>
      </c>
      <c r="H111" s="22" t="str">
        <f>IF(G111="Major",A111,MID(C111,35,6))</f>
        <v>623001</v>
      </c>
      <c r="I111" s="20" t="s">
        <v>823</v>
      </c>
    </row>
    <row r="112" spans="1:9" ht="30" x14ac:dyDescent="0.25">
      <c r="A112" s="17" t="s">
        <v>586</v>
      </c>
      <c r="B112" s="18" t="s">
        <v>587</v>
      </c>
      <c r="C112" s="19" t="s">
        <v>742</v>
      </c>
      <c r="D112" s="20" t="s">
        <v>9</v>
      </c>
      <c r="E112" s="18" t="s">
        <v>705</v>
      </c>
      <c r="F112" s="21" t="e">
        <f>IF(LEFT(C112,6)="Recomm",VLOOKUP(H112,A:B,3,FALSE),B112)</f>
        <v>#REF!</v>
      </c>
      <c r="G112" s="21" t="str">
        <f>IF(LEFT(C112,6)="Recomm","Minor","Major")</f>
        <v>Minor</v>
      </c>
      <c r="H112" s="22" t="str">
        <f>IF(G112="Major",A112,MID(C112,35,6))</f>
        <v>623001</v>
      </c>
      <c r="I112" s="20" t="s">
        <v>823</v>
      </c>
    </row>
    <row r="113" spans="1:9" ht="30" x14ac:dyDescent="0.25">
      <c r="A113" s="17" t="s">
        <v>588</v>
      </c>
      <c r="B113" s="18" t="s">
        <v>589</v>
      </c>
      <c r="C113" s="19" t="s">
        <v>742</v>
      </c>
      <c r="D113" s="20" t="s">
        <v>9</v>
      </c>
      <c r="E113" s="18" t="s">
        <v>705</v>
      </c>
      <c r="F113" s="21" t="e">
        <f>IF(LEFT(C113,6)="Recomm",VLOOKUP(H113,A:B,3,FALSE),B113)</f>
        <v>#REF!</v>
      </c>
      <c r="G113" s="21" t="str">
        <f>IF(LEFT(C113,6)="Recomm","Minor","Major")</f>
        <v>Minor</v>
      </c>
      <c r="H113" s="22" t="str">
        <f>IF(G113="Major",A113,MID(C113,35,6))</f>
        <v>623001</v>
      </c>
      <c r="I113" s="20" t="s">
        <v>823</v>
      </c>
    </row>
    <row r="114" spans="1:9" ht="30" x14ac:dyDescent="0.25">
      <c r="A114" s="17" t="s">
        <v>603</v>
      </c>
      <c r="B114" s="18" t="s">
        <v>604</v>
      </c>
      <c r="C114" s="19" t="s">
        <v>742</v>
      </c>
      <c r="D114" s="20" t="s">
        <v>9</v>
      </c>
      <c r="E114" s="18" t="s">
        <v>709</v>
      </c>
      <c r="F114" s="21" t="e">
        <f>IF(LEFT(C114,6)="Recomm",VLOOKUP(H114,A:B,3,FALSE),B114)</f>
        <v>#REF!</v>
      </c>
      <c r="G114" s="21" t="str">
        <f>IF(LEFT(C114,6)="Recomm","Minor","Major")</f>
        <v>Minor</v>
      </c>
      <c r="H114" s="22" t="str">
        <f>IF(G114="Major",A114,MID(C114,35,6))</f>
        <v>623001</v>
      </c>
      <c r="I114" s="20" t="s">
        <v>823</v>
      </c>
    </row>
    <row r="115" spans="1:9" ht="30" x14ac:dyDescent="0.25">
      <c r="A115" s="17" t="s">
        <v>605</v>
      </c>
      <c r="B115" s="18" t="s">
        <v>606</v>
      </c>
      <c r="C115" s="19" t="s">
        <v>742</v>
      </c>
      <c r="D115" s="20" t="s">
        <v>9</v>
      </c>
      <c r="E115" s="18" t="s">
        <v>710</v>
      </c>
      <c r="F115" s="21" t="e">
        <f>IF(LEFT(C115,6)="Recomm",VLOOKUP(H115,A:B,3,FALSE),B115)</f>
        <v>#REF!</v>
      </c>
      <c r="G115" s="21" t="str">
        <f>IF(LEFT(C115,6)="Recomm","Minor","Major")</f>
        <v>Minor</v>
      </c>
      <c r="H115" s="22" t="str">
        <f>IF(G115="Major",A115,MID(C115,35,6))</f>
        <v>623001</v>
      </c>
      <c r="I115" s="20" t="s">
        <v>823</v>
      </c>
    </row>
    <row r="116" spans="1:9" ht="30" x14ac:dyDescent="0.25">
      <c r="A116" s="17" t="s">
        <v>646</v>
      </c>
      <c r="B116" s="18" t="s">
        <v>647</v>
      </c>
      <c r="C116" s="19" t="s">
        <v>742</v>
      </c>
      <c r="D116" s="20" t="s">
        <v>9</v>
      </c>
      <c r="E116" s="18" t="s">
        <v>690</v>
      </c>
      <c r="F116" s="21" t="e">
        <f>IF(LEFT(C116,6)="Recomm",VLOOKUP(H116,A:B,3,FALSE),B116)</f>
        <v>#REF!</v>
      </c>
      <c r="G116" s="21" t="str">
        <f>IF(LEFT(C116,6)="Recomm","Minor","Major")</f>
        <v>Minor</v>
      </c>
      <c r="H116" s="22" t="str">
        <f>IF(G116="Major",A116,MID(C116,35,6))</f>
        <v>623001</v>
      </c>
      <c r="I116" s="20" t="s">
        <v>823</v>
      </c>
    </row>
    <row r="117" spans="1:9" ht="30" x14ac:dyDescent="0.25">
      <c r="A117" s="17" t="s">
        <v>650</v>
      </c>
      <c r="B117" s="18" t="s">
        <v>651</v>
      </c>
      <c r="C117" s="19" t="s">
        <v>742</v>
      </c>
      <c r="D117" s="20" t="s">
        <v>9</v>
      </c>
      <c r="E117" s="18" t="s">
        <v>691</v>
      </c>
      <c r="F117" s="21" t="e">
        <f>IF(LEFT(C117,6)="Recomm",VLOOKUP(H117,A:B,3,FALSE),B117)</f>
        <v>#REF!</v>
      </c>
      <c r="G117" s="21" t="str">
        <f>IF(LEFT(C117,6)="Recomm","Minor","Major")</f>
        <v>Minor</v>
      </c>
      <c r="H117" s="22" t="str">
        <f>IF(G117="Major",A117,MID(C117,35,6))</f>
        <v>623001</v>
      </c>
      <c r="I117" s="20" t="s">
        <v>823</v>
      </c>
    </row>
    <row r="118" spans="1:9" ht="30" x14ac:dyDescent="0.25">
      <c r="A118" s="17" t="s">
        <v>652</v>
      </c>
      <c r="B118" s="18" t="s">
        <v>653</v>
      </c>
      <c r="C118" s="19" t="s">
        <v>742</v>
      </c>
      <c r="D118" s="20" t="s">
        <v>9</v>
      </c>
      <c r="E118" s="18" t="s">
        <v>705</v>
      </c>
      <c r="F118" s="21" t="e">
        <f>IF(LEFT(C118,6)="Recomm",VLOOKUP(H118,A:B,3,FALSE),B118)</f>
        <v>#REF!</v>
      </c>
      <c r="G118" s="21" t="str">
        <f>IF(LEFT(C118,6)="Recomm","Minor","Major")</f>
        <v>Minor</v>
      </c>
      <c r="H118" s="22" t="str">
        <f>IF(G118="Major",A118,MID(C118,35,6))</f>
        <v>623001</v>
      </c>
      <c r="I118" s="20" t="s">
        <v>823</v>
      </c>
    </row>
    <row r="119" spans="1:9" ht="30" x14ac:dyDescent="0.25">
      <c r="A119" s="17" t="s">
        <v>656</v>
      </c>
      <c r="B119" s="18" t="s">
        <v>657</v>
      </c>
      <c r="C119" s="19" t="s">
        <v>742</v>
      </c>
      <c r="D119" s="20" t="s">
        <v>9</v>
      </c>
      <c r="E119" s="18" t="s">
        <v>710</v>
      </c>
      <c r="F119" s="21" t="e">
        <f>IF(LEFT(C119,6)="Recomm",VLOOKUP(H119,A:B,3,FALSE),B119)</f>
        <v>#REF!</v>
      </c>
      <c r="G119" s="21" t="str">
        <f>IF(LEFT(C119,6)="Recomm","Minor","Major")</f>
        <v>Minor</v>
      </c>
      <c r="H119" s="22" t="str">
        <f>IF(G119="Major",A119,MID(C119,35,6))</f>
        <v>623001</v>
      </c>
      <c r="I119" s="20" t="s">
        <v>823</v>
      </c>
    </row>
    <row r="120" spans="1:9" ht="30" x14ac:dyDescent="0.25">
      <c r="A120" s="17" t="s">
        <v>122</v>
      </c>
      <c r="B120" s="18" t="s">
        <v>123</v>
      </c>
      <c r="C120" s="19" t="s">
        <v>734</v>
      </c>
      <c r="D120" s="20" t="s">
        <v>9</v>
      </c>
      <c r="E120" s="18" t="s">
        <v>691</v>
      </c>
      <c r="F120" s="21" t="e">
        <f>IF(LEFT(C120,6)="Recomm",VLOOKUP(H120,A:B,3,FALSE),B120)</f>
        <v>#REF!</v>
      </c>
      <c r="G120" s="21" t="str">
        <f>IF(LEFT(C120,6)="Recomm","Minor","Major")</f>
        <v>Minor</v>
      </c>
      <c r="H120" s="22" t="str">
        <f>IF(G120="Major",A120,MID(C120,35,6))</f>
        <v>624001</v>
      </c>
      <c r="I120" s="20" t="s">
        <v>823</v>
      </c>
    </row>
    <row r="121" spans="1:9" ht="30" x14ac:dyDescent="0.25">
      <c r="A121" s="17" t="s">
        <v>369</v>
      </c>
      <c r="B121" s="18" t="s">
        <v>370</v>
      </c>
      <c r="C121" s="19" t="s">
        <v>734</v>
      </c>
      <c r="D121" s="20" t="s">
        <v>9</v>
      </c>
      <c r="E121" s="18" t="s">
        <v>705</v>
      </c>
      <c r="F121" s="21" t="e">
        <f>IF(LEFT(C121,6)="Recomm",VLOOKUP(H121,A:B,3,FALSE),B121)</f>
        <v>#REF!</v>
      </c>
      <c r="G121" s="21" t="str">
        <f>IF(LEFT(C121,6)="Recomm","Minor","Major")</f>
        <v>Minor</v>
      </c>
      <c r="H121" s="22" t="str">
        <f>IF(G121="Major",A121,MID(C121,35,6))</f>
        <v>624001</v>
      </c>
      <c r="I121" s="20" t="s">
        <v>823</v>
      </c>
    </row>
    <row r="122" spans="1:9" ht="30" x14ac:dyDescent="0.25">
      <c r="A122" s="17" t="s">
        <v>523</v>
      </c>
      <c r="B122" s="18" t="s">
        <v>524</v>
      </c>
      <c r="C122" s="19" t="s">
        <v>770</v>
      </c>
      <c r="D122" s="20" t="s">
        <v>9</v>
      </c>
      <c r="E122" s="18" t="s">
        <v>705</v>
      </c>
      <c r="F122" s="21" t="e">
        <f>IF(LEFT(C122,6)="Recomm",VLOOKUP(H122,A:B,3,FALSE),B122)</f>
        <v>#REF!</v>
      </c>
      <c r="G122" s="21" t="str">
        <f>IF(LEFT(C122,6)="Recomm","Minor","Major")</f>
        <v>Minor</v>
      </c>
      <c r="H122" s="22" t="str">
        <f>IF(G122="Major",A122,MID(C122,35,6))</f>
        <v>624001</v>
      </c>
      <c r="I122" s="20" t="s">
        <v>823</v>
      </c>
    </row>
    <row r="123" spans="1:9" ht="30" x14ac:dyDescent="0.25">
      <c r="A123" s="17" t="s">
        <v>371</v>
      </c>
      <c r="B123" s="18" t="s">
        <v>372</v>
      </c>
      <c r="C123" s="19" t="s">
        <v>740</v>
      </c>
      <c r="D123" s="20" t="s">
        <v>9</v>
      </c>
      <c r="E123" s="18" t="s">
        <v>705</v>
      </c>
      <c r="F123" s="21" t="e">
        <f>IF(LEFT(C123,6)="Recomm",VLOOKUP(H123,A:B,3,FALSE),B123)</f>
        <v>#REF!</v>
      </c>
      <c r="G123" s="21" t="str">
        <f>IF(LEFT(C123,6)="Recomm","Minor","Major")</f>
        <v>Minor</v>
      </c>
      <c r="H123" s="22" t="str">
        <f>IF(G123="Major",A123,MID(C123,35,6))</f>
        <v>624002</v>
      </c>
      <c r="I123" s="20" t="s">
        <v>823</v>
      </c>
    </row>
    <row r="124" spans="1:9" ht="30" x14ac:dyDescent="0.25">
      <c r="A124" s="17" t="s">
        <v>564</v>
      </c>
      <c r="B124" s="18" t="s">
        <v>565</v>
      </c>
      <c r="C124" s="19" t="s">
        <v>740</v>
      </c>
      <c r="D124" s="20" t="s">
        <v>9</v>
      </c>
      <c r="E124" s="18" t="s">
        <v>705</v>
      </c>
      <c r="F124" s="21" t="e">
        <f>IF(LEFT(C124,6)="Recomm",VLOOKUP(H124,A:B,3,FALSE),B124)</f>
        <v>#REF!</v>
      </c>
      <c r="G124" s="21" t="str">
        <f>IF(LEFT(C124,6)="Recomm","Minor","Major")</f>
        <v>Minor</v>
      </c>
      <c r="H124" s="22" t="str">
        <f>IF(G124="Major",A124,MID(C124,35,6))</f>
        <v>624002</v>
      </c>
      <c r="I124" s="20" t="s">
        <v>823</v>
      </c>
    </row>
    <row r="125" spans="1:9" ht="30" x14ac:dyDescent="0.25">
      <c r="A125" s="17" t="s">
        <v>542</v>
      </c>
      <c r="B125" s="18" t="s">
        <v>543</v>
      </c>
      <c r="C125" s="19" t="s">
        <v>771</v>
      </c>
      <c r="D125" s="20" t="s">
        <v>9</v>
      </c>
      <c r="E125" s="18" t="s">
        <v>705</v>
      </c>
      <c r="F125" s="21" t="e">
        <f>IF(LEFT(C125,6)="Recomm",VLOOKUP(H125,A:B,3,FALSE),B125)</f>
        <v>#REF!</v>
      </c>
      <c r="G125" s="21" t="str">
        <f>IF(LEFT(C125,6)="Recomm","Minor","Major")</f>
        <v>Minor</v>
      </c>
      <c r="H125" s="22" t="str">
        <f>IF(G125="Major",A125,MID(C125,35,6))</f>
        <v>624011</v>
      </c>
      <c r="I125" s="20" t="s">
        <v>823</v>
      </c>
    </row>
    <row r="126" spans="1:9" ht="30" x14ac:dyDescent="0.25">
      <c r="A126" s="17" t="s">
        <v>549</v>
      </c>
      <c r="B126" s="18" t="s">
        <v>550</v>
      </c>
      <c r="C126" s="19" t="s">
        <v>772</v>
      </c>
      <c r="D126" s="20" t="s">
        <v>9</v>
      </c>
      <c r="E126" s="18" t="s">
        <v>705</v>
      </c>
      <c r="F126" s="21" t="e">
        <f>IF(LEFT(C126,6)="Recomm",VLOOKUP(H126,A:B,3,FALSE),B126)</f>
        <v>#REF!</v>
      </c>
      <c r="G126" s="21" t="str">
        <f>IF(LEFT(C126,6)="Recomm","Minor","Major")</f>
        <v>Minor</v>
      </c>
      <c r="H126" s="22" t="str">
        <f>IF(G126="Major",A126,MID(C126,35,6))</f>
        <v>624038</v>
      </c>
      <c r="I126" s="20" t="s">
        <v>823</v>
      </c>
    </row>
    <row r="127" spans="1:9" ht="30" x14ac:dyDescent="0.25">
      <c r="A127" s="17" t="s">
        <v>129</v>
      </c>
      <c r="B127" s="18" t="s">
        <v>130</v>
      </c>
      <c r="C127" s="38" t="s">
        <v>737</v>
      </c>
      <c r="D127" s="20" t="s">
        <v>9</v>
      </c>
      <c r="E127" s="18" t="s">
        <v>697</v>
      </c>
      <c r="F127" s="21" t="e">
        <f>IF(LEFT(C127,6)="Recomm",VLOOKUP(H127,A:B,3,FALSE),B127)</f>
        <v>#REF!</v>
      </c>
      <c r="G127" s="21" t="str">
        <f>IF(LEFT(C127,6)="Recomm","Minor","Major")</f>
        <v>Minor</v>
      </c>
      <c r="H127" s="22" t="str">
        <f>IF(G127="Major",A127,MID(C127,35,6))</f>
        <v>624060</v>
      </c>
      <c r="I127" s="20" t="s">
        <v>823</v>
      </c>
    </row>
    <row r="128" spans="1:9" ht="30" x14ac:dyDescent="0.25">
      <c r="A128" s="17" t="s">
        <v>381</v>
      </c>
      <c r="B128" s="18" t="s">
        <v>382</v>
      </c>
      <c r="C128" s="19" t="s">
        <v>741</v>
      </c>
      <c r="D128" s="20" t="s">
        <v>9</v>
      </c>
      <c r="E128" s="18" t="s">
        <v>705</v>
      </c>
      <c r="F128" s="21" t="e">
        <f>IF(LEFT(C128,6)="Recomm",VLOOKUP(H128,A:B,3,FALSE),B128)</f>
        <v>#REF!</v>
      </c>
      <c r="G128" s="21" t="str">
        <f>IF(LEFT(C128,6)="Recomm","Minor","Major")</f>
        <v>Minor</v>
      </c>
      <c r="H128" s="22" t="str">
        <f>IF(G128="Major",A128,MID(C128,35,6))</f>
        <v>624069</v>
      </c>
      <c r="I128" s="20" t="s">
        <v>823</v>
      </c>
    </row>
    <row r="129" spans="1:9" ht="30" x14ac:dyDescent="0.25">
      <c r="A129" s="17" t="s">
        <v>529</v>
      </c>
      <c r="B129" s="18" t="s">
        <v>530</v>
      </c>
      <c r="C129" s="19" t="s">
        <v>531</v>
      </c>
      <c r="D129" s="20" t="s">
        <v>9</v>
      </c>
      <c r="E129" s="18" t="s">
        <v>705</v>
      </c>
      <c r="F129" s="21" t="e">
        <f>IF(LEFT(C129,6)="Recomm",VLOOKUP(H129,A:B,3,FALSE),B129)</f>
        <v>#REF!</v>
      </c>
      <c r="G129" s="21" t="str">
        <f>IF(LEFT(C129,6)="Recomm","Minor","Major")</f>
        <v>Minor</v>
      </c>
      <c r="H129" s="22" t="str">
        <f>IF(G129="Major",A129,MID(C129,35,6))</f>
        <v>624072</v>
      </c>
      <c r="I129" s="20" t="s">
        <v>823</v>
      </c>
    </row>
    <row r="130" spans="1:9" ht="30" x14ac:dyDescent="0.25">
      <c r="A130" s="17" t="s">
        <v>379</v>
      </c>
      <c r="B130" s="18" t="s">
        <v>380</v>
      </c>
      <c r="C130" s="39" t="s">
        <v>833</v>
      </c>
      <c r="D130" s="20" t="s">
        <v>9</v>
      </c>
      <c r="E130" s="18" t="s">
        <v>697</v>
      </c>
      <c r="F130" s="21" t="e">
        <f>IF(LEFT(C130,6)="Recomm",VLOOKUP(H130,A:B,3,FALSE),B130)</f>
        <v>#REF!</v>
      </c>
      <c r="G130" s="21" t="str">
        <f>IF(LEFT(C130,6)="Recomm","Minor","Major")</f>
        <v>Minor</v>
      </c>
      <c r="H130" s="22" t="str">
        <f>IF(G130="Major",A130,MID(C130,35,6))</f>
        <v>624079</v>
      </c>
      <c r="I130" s="40" t="s">
        <v>823</v>
      </c>
    </row>
    <row r="131" spans="1:9" ht="30" x14ac:dyDescent="0.25">
      <c r="A131" s="17" t="s">
        <v>111</v>
      </c>
      <c r="B131" s="18" t="s">
        <v>112</v>
      </c>
      <c r="C131" s="19" t="s">
        <v>113</v>
      </c>
      <c r="D131" s="20" t="s">
        <v>9</v>
      </c>
      <c r="E131" s="18" t="s">
        <v>691</v>
      </c>
      <c r="F131" s="21" t="e">
        <f>IF(LEFT(C131,6)="Recomm",VLOOKUP(H131,A:B,3,FALSE),B131)</f>
        <v>#REF!</v>
      </c>
      <c r="G131" s="21" t="str">
        <f>IF(LEFT(C131,6)="Recomm","Minor","Major")</f>
        <v>Minor</v>
      </c>
      <c r="H131" s="22" t="str">
        <f>IF(G131="Major",A131,MID(C131,35,6))</f>
        <v>624103</v>
      </c>
      <c r="I131" s="20" t="s">
        <v>823</v>
      </c>
    </row>
    <row r="132" spans="1:9" ht="30" x14ac:dyDescent="0.25">
      <c r="A132" s="17" t="s">
        <v>534</v>
      </c>
      <c r="B132" s="18" t="s">
        <v>535</v>
      </c>
      <c r="C132" s="19" t="s">
        <v>113</v>
      </c>
      <c r="D132" s="20" t="s">
        <v>9</v>
      </c>
      <c r="E132" s="18" t="s">
        <v>705</v>
      </c>
      <c r="F132" s="21" t="e">
        <f>IF(LEFT(C132,6)="Recomm",VLOOKUP(H132,A:B,3,FALSE),B132)</f>
        <v>#REF!</v>
      </c>
      <c r="G132" s="21" t="str">
        <f>IF(LEFT(C132,6)="Recomm","Minor","Major")</f>
        <v>Minor</v>
      </c>
      <c r="H132" s="22" t="str">
        <f>IF(G132="Major",A132,MID(C132,35,6))</f>
        <v>624103</v>
      </c>
      <c r="I132" s="20" t="s">
        <v>823</v>
      </c>
    </row>
    <row r="133" spans="1:9" ht="30" x14ac:dyDescent="0.25">
      <c r="A133" s="17" t="s">
        <v>536</v>
      </c>
      <c r="B133" s="18" t="s">
        <v>537</v>
      </c>
      <c r="C133" s="19" t="s">
        <v>113</v>
      </c>
      <c r="D133" s="20" t="s">
        <v>9</v>
      </c>
      <c r="E133" s="18" t="s">
        <v>705</v>
      </c>
      <c r="F133" s="21" t="e">
        <f>IF(LEFT(C133,6)="Recomm",VLOOKUP(H133,A:B,3,FALSE),B133)</f>
        <v>#REF!</v>
      </c>
      <c r="G133" s="21" t="str">
        <f>IF(LEFT(C133,6)="Recomm","Minor","Major")</f>
        <v>Minor</v>
      </c>
      <c r="H133" s="22" t="str">
        <f>IF(G133="Major",A133,MID(C133,35,6))</f>
        <v>624103</v>
      </c>
      <c r="I133" s="20" t="s">
        <v>823</v>
      </c>
    </row>
    <row r="134" spans="1:9" ht="30" x14ac:dyDescent="0.25">
      <c r="A134" s="17" t="s">
        <v>538</v>
      </c>
      <c r="B134" s="18" t="s">
        <v>539</v>
      </c>
      <c r="C134" s="19" t="s">
        <v>113</v>
      </c>
      <c r="D134" s="20" t="s">
        <v>9</v>
      </c>
      <c r="E134" s="18" t="s">
        <v>705</v>
      </c>
      <c r="F134" s="21" t="e">
        <f>IF(LEFT(C134,6)="Recomm",VLOOKUP(H134,A:B,3,FALSE),B134)</f>
        <v>#REF!</v>
      </c>
      <c r="G134" s="21" t="str">
        <f>IF(LEFT(C134,6)="Recomm","Minor","Major")</f>
        <v>Minor</v>
      </c>
      <c r="H134" s="22" t="str">
        <f>IF(G134="Major",A134,MID(C134,35,6))</f>
        <v>624103</v>
      </c>
      <c r="I134" s="20" t="s">
        <v>823</v>
      </c>
    </row>
    <row r="135" spans="1:9" ht="30" x14ac:dyDescent="0.25">
      <c r="A135" s="17" t="s">
        <v>540</v>
      </c>
      <c r="B135" s="18" t="s">
        <v>541</v>
      </c>
      <c r="C135" s="19" t="s">
        <v>113</v>
      </c>
      <c r="D135" s="20" t="s">
        <v>9</v>
      </c>
      <c r="E135" s="18" t="s">
        <v>705</v>
      </c>
      <c r="F135" s="21" t="e">
        <f>IF(LEFT(C135,6)="Recomm",VLOOKUP(H135,A:B,3,FALSE),B135)</f>
        <v>#REF!</v>
      </c>
      <c r="G135" s="21" t="str">
        <f>IF(LEFT(C135,6)="Recomm","Minor","Major")</f>
        <v>Minor</v>
      </c>
      <c r="H135" s="22" t="str">
        <f>IF(G135="Major",A135,MID(C135,35,6))</f>
        <v>624103</v>
      </c>
      <c r="I135" s="20" t="s">
        <v>823</v>
      </c>
    </row>
    <row r="136" spans="1:9" ht="30" x14ac:dyDescent="0.25">
      <c r="A136" s="17" t="s">
        <v>554</v>
      </c>
      <c r="B136" s="18" t="s">
        <v>555</v>
      </c>
      <c r="C136" s="19" t="s">
        <v>113</v>
      </c>
      <c r="D136" s="20" t="s">
        <v>9</v>
      </c>
      <c r="E136" s="18" t="s">
        <v>705</v>
      </c>
      <c r="F136" s="21" t="e">
        <f>IF(LEFT(C136,6)="Recomm",VLOOKUP(H136,A:B,3,FALSE),B136)</f>
        <v>#REF!</v>
      </c>
      <c r="G136" s="21" t="str">
        <f>IF(LEFT(C136,6)="Recomm","Minor","Major")</f>
        <v>Minor</v>
      </c>
      <c r="H136" s="22" t="str">
        <f>IF(G136="Major",A136,MID(C136,35,6))</f>
        <v>624103</v>
      </c>
      <c r="I136" s="20" t="s">
        <v>823</v>
      </c>
    </row>
    <row r="137" spans="1:9" ht="30" x14ac:dyDescent="0.25">
      <c r="A137" s="17" t="s">
        <v>402</v>
      </c>
      <c r="B137" s="18" t="s">
        <v>403</v>
      </c>
      <c r="C137" s="19" t="s">
        <v>404</v>
      </c>
      <c r="D137" s="20" t="s">
        <v>9</v>
      </c>
      <c r="E137" s="18" t="s">
        <v>698</v>
      </c>
      <c r="F137" s="21" t="e">
        <f>IF(LEFT(C137,6)="Recomm",VLOOKUP(H137,A:B,3,FALSE),B137)</f>
        <v>#REF!</v>
      </c>
      <c r="G137" s="21" t="str">
        <f>IF(LEFT(C137,6)="Recomm","Minor","Major")</f>
        <v>Minor</v>
      </c>
      <c r="H137" s="22" t="str">
        <f>IF(G137="Major",A137,MID(C137,35,6))</f>
        <v>624104</v>
      </c>
      <c r="I137" s="20" t="s">
        <v>823</v>
      </c>
    </row>
    <row r="138" spans="1:9" ht="30" x14ac:dyDescent="0.25">
      <c r="A138" s="17" t="s">
        <v>374</v>
      </c>
      <c r="B138" s="18" t="s">
        <v>375</v>
      </c>
      <c r="C138" s="19" t="s">
        <v>376</v>
      </c>
      <c r="D138" s="20" t="s">
        <v>9</v>
      </c>
      <c r="E138" s="18" t="s">
        <v>691</v>
      </c>
      <c r="F138" s="21" t="e">
        <f>IF(LEFT(C138,6)="Recomm",VLOOKUP(H138,A:B,3,FALSE),B138)</f>
        <v>#REF!</v>
      </c>
      <c r="G138" s="21" t="str">
        <f>IF(LEFT(C138,6)="Recomm","Minor","Major")</f>
        <v>Minor</v>
      </c>
      <c r="H138" s="22" t="str">
        <f>IF(G138="Major",A138,MID(C138,35,6))</f>
        <v>624131</v>
      </c>
      <c r="I138" s="20" t="s">
        <v>823</v>
      </c>
    </row>
    <row r="139" spans="1:9" ht="30" x14ac:dyDescent="0.25">
      <c r="A139" s="17" t="s">
        <v>510</v>
      </c>
      <c r="B139" s="18" t="s">
        <v>511</v>
      </c>
      <c r="C139" s="19" t="s">
        <v>376</v>
      </c>
      <c r="D139" s="20" t="s">
        <v>9</v>
      </c>
      <c r="E139" s="18" t="s">
        <v>691</v>
      </c>
      <c r="F139" s="21" t="e">
        <f>IF(LEFT(C139,6)="Recomm",VLOOKUP(H139,A:B,3,FALSE),B139)</f>
        <v>#REF!</v>
      </c>
      <c r="G139" s="21" t="str">
        <f>IF(LEFT(C139,6)="Recomm","Minor","Major")</f>
        <v>Minor</v>
      </c>
      <c r="H139" s="22" t="str">
        <f>IF(G139="Major",A139,MID(C139,35,6))</f>
        <v>624131</v>
      </c>
      <c r="I139" s="20" t="s">
        <v>823</v>
      </c>
    </row>
    <row r="140" spans="1:9" x14ac:dyDescent="0.25">
      <c r="A140" s="17" t="s">
        <v>639</v>
      </c>
      <c r="B140" s="18" t="s">
        <v>640</v>
      </c>
      <c r="C140" s="19" t="s">
        <v>376</v>
      </c>
      <c r="D140" s="20" t="s">
        <v>9</v>
      </c>
      <c r="E140" s="18" t="s">
        <v>715</v>
      </c>
      <c r="F140" s="21" t="e">
        <f>IF(LEFT(C140,6)="Recomm",VLOOKUP(H140,A:B,3,FALSE),B140)</f>
        <v>#REF!</v>
      </c>
      <c r="G140" s="21" t="str">
        <f>IF(LEFT(C140,6)="Recomm","Minor","Major")</f>
        <v>Minor</v>
      </c>
      <c r="H140" s="22" t="str">
        <f>IF(G140="Major",A140,MID(C140,35,6))</f>
        <v>624131</v>
      </c>
      <c r="I140" s="20" t="s">
        <v>823</v>
      </c>
    </row>
    <row r="141" spans="1:9" ht="30" x14ac:dyDescent="0.25">
      <c r="A141" s="17" t="s">
        <v>615</v>
      </c>
      <c r="B141" s="18" t="s">
        <v>616</v>
      </c>
      <c r="C141" s="19" t="s">
        <v>784</v>
      </c>
      <c r="D141" s="20" t="s">
        <v>9</v>
      </c>
      <c r="E141" s="18" t="s">
        <v>711</v>
      </c>
      <c r="F141" s="21" t="e">
        <f>IF(LEFT(C141,6)="Recomm",VLOOKUP(H141,A:B,3,FALSE),B141)</f>
        <v>#REF!</v>
      </c>
      <c r="G141" s="21" t="str">
        <f>IF(LEFT(C141,6)="Recomm","Minor","Major")</f>
        <v>Minor</v>
      </c>
      <c r="H141" s="22" t="str">
        <f>IF(G141="Major",A141,MID(C141,35,6))</f>
        <v>628001</v>
      </c>
      <c r="I141" s="20" t="s">
        <v>823</v>
      </c>
    </row>
    <row r="142" spans="1:9" ht="30" x14ac:dyDescent="0.25">
      <c r="A142" s="17" t="s">
        <v>617</v>
      </c>
      <c r="B142" s="18" t="s">
        <v>618</v>
      </c>
      <c r="C142" s="25" t="s">
        <v>784</v>
      </c>
      <c r="D142" s="20" t="s">
        <v>9</v>
      </c>
      <c r="E142" s="18" t="s">
        <v>711</v>
      </c>
      <c r="F142" s="21" t="e">
        <f>IF(LEFT(C142,6)="Recomm",VLOOKUP(H142,A:B,3,FALSE),B142)</f>
        <v>#REF!</v>
      </c>
      <c r="G142" s="21" t="str">
        <f>IF(LEFT(C142,6)="Recomm","Minor","Major")</f>
        <v>Minor</v>
      </c>
      <c r="H142" s="22" t="str">
        <f>IF(G142="Major",A142,MID(C142,35,6))</f>
        <v>628001</v>
      </c>
      <c r="I142" s="20" t="s">
        <v>823</v>
      </c>
    </row>
    <row r="143" spans="1:9" ht="30" x14ac:dyDescent="0.25">
      <c r="A143" s="17" t="s">
        <v>619</v>
      </c>
      <c r="B143" s="18" t="s">
        <v>620</v>
      </c>
      <c r="C143" s="19" t="s">
        <v>784</v>
      </c>
      <c r="D143" s="20" t="s">
        <v>9</v>
      </c>
      <c r="E143" s="18" t="s">
        <v>713</v>
      </c>
      <c r="F143" s="21" t="e">
        <f>IF(LEFT(C143,6)="Recomm",VLOOKUP(H143,A:B,3,FALSE),B143)</f>
        <v>#REF!</v>
      </c>
      <c r="G143" s="21" t="str">
        <f>IF(LEFT(C143,6)="Recomm","Minor","Major")</f>
        <v>Minor</v>
      </c>
      <c r="H143" s="22" t="str">
        <f>IF(G143="Major",A143,MID(C143,35,6))</f>
        <v>628001</v>
      </c>
      <c r="I143" s="20" t="s">
        <v>823</v>
      </c>
    </row>
    <row r="144" spans="1:9" ht="30" x14ac:dyDescent="0.25">
      <c r="A144" s="17" t="s">
        <v>621</v>
      </c>
      <c r="B144" s="18" t="s">
        <v>622</v>
      </c>
      <c r="C144" s="19" t="s">
        <v>784</v>
      </c>
      <c r="D144" s="20" t="s">
        <v>9</v>
      </c>
      <c r="E144" s="18" t="s">
        <v>713</v>
      </c>
      <c r="F144" s="21" t="e">
        <f>IF(LEFT(C144,6)="Recomm",VLOOKUP(H144,A:B,3,FALSE),B144)</f>
        <v>#REF!</v>
      </c>
      <c r="G144" s="21" t="str">
        <f>IF(LEFT(C144,6)="Recomm","Minor","Major")</f>
        <v>Minor</v>
      </c>
      <c r="H144" s="22" t="str">
        <f>IF(G144="Major",A144,MID(C144,35,6))</f>
        <v>628001</v>
      </c>
      <c r="I144" s="20" t="s">
        <v>823</v>
      </c>
    </row>
    <row r="145" spans="1:9" ht="30" x14ac:dyDescent="0.25">
      <c r="A145" s="17" t="s">
        <v>623</v>
      </c>
      <c r="B145" s="18" t="s">
        <v>624</v>
      </c>
      <c r="C145" s="19" t="s">
        <v>784</v>
      </c>
      <c r="D145" s="20" t="s">
        <v>9</v>
      </c>
      <c r="E145" s="18" t="s">
        <v>713</v>
      </c>
      <c r="F145" s="21" t="e">
        <f>IF(LEFT(C145,6)="Recomm",VLOOKUP(H145,A:B,3,FALSE),B145)</f>
        <v>#REF!</v>
      </c>
      <c r="G145" s="21" t="str">
        <f>IF(LEFT(C145,6)="Recomm","Minor","Major")</f>
        <v>Minor</v>
      </c>
      <c r="H145" s="22" t="str">
        <f>IF(G145="Major",A145,MID(C145,35,6))</f>
        <v>628001</v>
      </c>
      <c r="I145" s="20" t="s">
        <v>823</v>
      </c>
    </row>
    <row r="146" spans="1:9" ht="30" x14ac:dyDescent="0.25">
      <c r="A146" s="17" t="s">
        <v>625</v>
      </c>
      <c r="B146" s="18" t="s">
        <v>626</v>
      </c>
      <c r="C146" s="19" t="s">
        <v>784</v>
      </c>
      <c r="D146" s="20" t="s">
        <v>9</v>
      </c>
      <c r="E146" s="18" t="s">
        <v>713</v>
      </c>
      <c r="F146" s="21" t="e">
        <f>IF(LEFT(C146,6)="Recomm",VLOOKUP(H146,A:B,3,FALSE),B146)</f>
        <v>#REF!</v>
      </c>
      <c r="G146" s="21" t="str">
        <f>IF(LEFT(C146,6)="Recomm","Minor","Major")</f>
        <v>Minor</v>
      </c>
      <c r="H146" s="22" t="str">
        <f>IF(G146="Major",A146,MID(C146,35,6))</f>
        <v>628001</v>
      </c>
      <c r="I146" s="20" t="s">
        <v>823</v>
      </c>
    </row>
    <row r="147" spans="1:9" ht="30" x14ac:dyDescent="0.25">
      <c r="A147" s="17" t="s">
        <v>627</v>
      </c>
      <c r="B147" s="18" t="s">
        <v>628</v>
      </c>
      <c r="C147" s="19" t="s">
        <v>784</v>
      </c>
      <c r="D147" s="20" t="s">
        <v>9</v>
      </c>
      <c r="E147" s="18" t="s">
        <v>713</v>
      </c>
      <c r="F147" s="21" t="e">
        <f>IF(LEFT(C147,6)="Recomm",VLOOKUP(H147,A:B,3,FALSE),B147)</f>
        <v>#REF!</v>
      </c>
      <c r="G147" s="21" t="str">
        <f>IF(LEFT(C147,6)="Recomm","Minor","Major")</f>
        <v>Minor</v>
      </c>
      <c r="H147" s="22" t="str">
        <f>IF(G147="Major",A147,MID(C147,35,6))</f>
        <v>628001</v>
      </c>
      <c r="I147" s="20" t="s">
        <v>823</v>
      </c>
    </row>
    <row r="148" spans="1:9" ht="30" x14ac:dyDescent="0.25">
      <c r="A148" s="17" t="s">
        <v>629</v>
      </c>
      <c r="B148" s="18" t="s">
        <v>630</v>
      </c>
      <c r="C148" s="19" t="s">
        <v>784</v>
      </c>
      <c r="D148" s="20" t="s">
        <v>9</v>
      </c>
      <c r="E148" s="18" t="s">
        <v>713</v>
      </c>
      <c r="F148" s="21" t="e">
        <f>IF(LEFT(C148,6)="Recomm",VLOOKUP(H148,A:B,3,FALSE),B148)</f>
        <v>#REF!</v>
      </c>
      <c r="G148" s="21" t="str">
        <f>IF(LEFT(C148,6)="Recomm","Minor","Major")</f>
        <v>Minor</v>
      </c>
      <c r="H148" s="22" t="str">
        <f>IF(G148="Major",A148,MID(C148,35,6))</f>
        <v>628001</v>
      </c>
      <c r="I148" s="20" t="s">
        <v>823</v>
      </c>
    </row>
    <row r="149" spans="1:9" x14ac:dyDescent="0.25">
      <c r="A149" s="17" t="s">
        <v>607</v>
      </c>
      <c r="B149" s="18" t="s">
        <v>608</v>
      </c>
      <c r="C149" s="19" t="s">
        <v>609</v>
      </c>
      <c r="D149" s="20" t="s">
        <v>9</v>
      </c>
      <c r="E149" s="18" t="s">
        <v>698</v>
      </c>
      <c r="F149" s="21" t="e">
        <f>IF(LEFT(C149,6)="Recomm",VLOOKUP(H149,A:B,3,FALSE),B149)</f>
        <v>#REF!</v>
      </c>
      <c r="G149" s="21" t="str">
        <f>IF(LEFT(C149,6)="Recomm","Minor","Major")</f>
        <v>Minor</v>
      </c>
      <c r="H149" s="22" t="str">
        <f>IF(G149="Major",A149,MID(C149,35,6))</f>
        <v>661002</v>
      </c>
      <c r="I149" s="20" t="s">
        <v>823</v>
      </c>
    </row>
    <row r="150" spans="1:9" x14ac:dyDescent="0.25">
      <c r="A150" s="17" t="s">
        <v>442</v>
      </c>
      <c r="B150" s="18" t="s">
        <v>443</v>
      </c>
      <c r="C150" s="25" t="s">
        <v>926</v>
      </c>
      <c r="D150" s="20" t="s">
        <v>9</v>
      </c>
      <c r="E150" s="18" t="s">
        <v>707</v>
      </c>
      <c r="F150" s="21" t="e">
        <f>IF(LEFT(C150,6)="Recomm",VLOOKUP(H150,A:B,3,FALSE),B150)</f>
        <v>#REF!</v>
      </c>
      <c r="G150" s="21" t="str">
        <f>IF(LEFT(C150,6)="Recomm","Minor","Major")</f>
        <v>Minor</v>
      </c>
      <c r="H150" s="22" t="str">
        <f>IF(G150="Major",A150,MID(C150,35,6))</f>
        <v>661103</v>
      </c>
      <c r="I150" s="20" t="s">
        <v>823</v>
      </c>
    </row>
    <row r="151" spans="1:9" x14ac:dyDescent="0.25">
      <c r="A151" s="17" t="s">
        <v>445</v>
      </c>
      <c r="B151" s="18" t="s">
        <v>446</v>
      </c>
      <c r="C151" s="25" t="s">
        <v>926</v>
      </c>
      <c r="D151" s="20" t="s">
        <v>9</v>
      </c>
      <c r="E151" s="18" t="s">
        <v>707</v>
      </c>
      <c r="F151" s="21" t="e">
        <f>IF(LEFT(C151,6)="Recomm",VLOOKUP(H151,A:B,3,FALSE),B151)</f>
        <v>#REF!</v>
      </c>
      <c r="G151" s="21" t="str">
        <f>IF(LEFT(C151,6)="Recomm","Minor","Major")</f>
        <v>Minor</v>
      </c>
      <c r="H151" s="22" t="str">
        <f>IF(G151="Major",A151,MID(C151,35,6))</f>
        <v>661103</v>
      </c>
      <c r="I151" s="20" t="s">
        <v>823</v>
      </c>
    </row>
    <row r="152" spans="1:9" ht="30" x14ac:dyDescent="0.25">
      <c r="A152" s="17" t="s">
        <v>963</v>
      </c>
      <c r="B152" s="18" t="s">
        <v>964</v>
      </c>
      <c r="C152" s="25" t="s">
        <v>1000</v>
      </c>
      <c r="D152" s="20" t="s">
        <v>9</v>
      </c>
      <c r="E152" s="24" t="s">
        <v>705</v>
      </c>
      <c r="F152" s="21"/>
      <c r="G152" s="21"/>
      <c r="H152" s="22"/>
      <c r="I152" s="20" t="s">
        <v>823</v>
      </c>
    </row>
    <row r="153" spans="1:9" ht="30" x14ac:dyDescent="0.25">
      <c r="A153" s="17" t="s">
        <v>965</v>
      </c>
      <c r="B153" s="18" t="s">
        <v>966</v>
      </c>
      <c r="C153" s="25" t="s">
        <v>1001</v>
      </c>
      <c r="D153" s="20" t="s">
        <v>9</v>
      </c>
      <c r="E153" s="24" t="s">
        <v>705</v>
      </c>
      <c r="F153" s="21"/>
      <c r="G153" s="21"/>
      <c r="H153" s="22"/>
      <c r="I153" s="20" t="s">
        <v>823</v>
      </c>
    </row>
    <row r="154" spans="1:9" ht="30" x14ac:dyDescent="0.25">
      <c r="A154" s="17" t="s">
        <v>967</v>
      </c>
      <c r="B154" s="18" t="s">
        <v>968</v>
      </c>
      <c r="C154" s="25" t="s">
        <v>1002</v>
      </c>
      <c r="D154" s="20" t="s">
        <v>9</v>
      </c>
      <c r="E154" s="18" t="s">
        <v>705</v>
      </c>
      <c r="F154" s="21"/>
      <c r="G154" s="21"/>
      <c r="H154" s="22"/>
      <c r="I154" s="20" t="s">
        <v>823</v>
      </c>
    </row>
    <row r="155" spans="1:9" ht="30" x14ac:dyDescent="0.25">
      <c r="A155" s="17" t="s">
        <v>969</v>
      </c>
      <c r="B155" s="18" t="s">
        <v>970</v>
      </c>
      <c r="C155" s="25" t="s">
        <v>1003</v>
      </c>
      <c r="D155" s="20" t="s">
        <v>9</v>
      </c>
      <c r="E155" s="18" t="s">
        <v>705</v>
      </c>
      <c r="F155" s="21"/>
      <c r="G155" s="21"/>
      <c r="H155" s="22"/>
      <c r="I155" s="20" t="s">
        <v>823</v>
      </c>
    </row>
    <row r="156" spans="1:9" ht="30" x14ac:dyDescent="0.25">
      <c r="A156" s="17" t="s">
        <v>971</v>
      </c>
      <c r="B156" s="18" t="s">
        <v>972</v>
      </c>
      <c r="C156" s="25" t="s">
        <v>1004</v>
      </c>
      <c r="D156" s="20" t="s">
        <v>9</v>
      </c>
      <c r="E156" s="18" t="s">
        <v>705</v>
      </c>
      <c r="F156" s="21"/>
      <c r="G156" s="21"/>
      <c r="H156" s="22"/>
      <c r="I156" s="20" t="s">
        <v>823</v>
      </c>
    </row>
    <row r="157" spans="1:9" ht="30" x14ac:dyDescent="0.25">
      <c r="A157" s="17" t="s">
        <v>973</v>
      </c>
      <c r="B157" s="18" t="s">
        <v>974</v>
      </c>
      <c r="C157" s="25" t="s">
        <v>1005</v>
      </c>
      <c r="D157" s="20" t="s">
        <v>9</v>
      </c>
      <c r="E157" s="18" t="s">
        <v>705</v>
      </c>
      <c r="F157" s="21"/>
      <c r="G157" s="21"/>
      <c r="H157" s="22"/>
      <c r="I157" s="20" t="s">
        <v>823</v>
      </c>
    </row>
    <row r="158" spans="1:9" ht="30" x14ac:dyDescent="0.25">
      <c r="A158" s="17" t="s">
        <v>975</v>
      </c>
      <c r="B158" s="18" t="s">
        <v>976</v>
      </c>
      <c r="C158" s="25" t="s">
        <v>1006</v>
      </c>
      <c r="D158" s="20" t="s">
        <v>9</v>
      </c>
      <c r="E158" s="24" t="s">
        <v>705</v>
      </c>
      <c r="F158" s="21"/>
      <c r="G158" s="21"/>
      <c r="H158" s="22"/>
      <c r="I158" s="20" t="s">
        <v>823</v>
      </c>
    </row>
    <row r="159" spans="1:9" ht="30" x14ac:dyDescent="0.25">
      <c r="A159" s="17" t="s">
        <v>977</v>
      </c>
      <c r="B159" s="18" t="s">
        <v>978</v>
      </c>
      <c r="C159" s="25" t="s">
        <v>1007</v>
      </c>
      <c r="D159" s="20" t="s">
        <v>9</v>
      </c>
      <c r="E159" s="24" t="s">
        <v>705</v>
      </c>
      <c r="F159" s="21"/>
      <c r="G159" s="21"/>
      <c r="H159" s="22"/>
      <c r="I159" s="20" t="s">
        <v>823</v>
      </c>
    </row>
    <row r="160" spans="1:9" ht="30" x14ac:dyDescent="0.25">
      <c r="A160" s="17" t="s">
        <v>979</v>
      </c>
      <c r="B160" s="18" t="s">
        <v>980</v>
      </c>
      <c r="C160" s="25" t="s">
        <v>1008</v>
      </c>
      <c r="D160" s="20" t="s">
        <v>9</v>
      </c>
      <c r="E160" s="18" t="s">
        <v>705</v>
      </c>
      <c r="F160" s="21"/>
      <c r="G160" s="21"/>
      <c r="H160" s="22"/>
      <c r="I160" s="20" t="s">
        <v>823</v>
      </c>
    </row>
    <row r="161" spans="1:9" ht="30" x14ac:dyDescent="0.25">
      <c r="A161" s="17" t="s">
        <v>981</v>
      </c>
      <c r="B161" s="18" t="s">
        <v>982</v>
      </c>
      <c r="C161" s="25" t="s">
        <v>1009</v>
      </c>
      <c r="D161" s="20" t="s">
        <v>9</v>
      </c>
      <c r="E161" s="18" t="s">
        <v>705</v>
      </c>
      <c r="F161" s="21"/>
      <c r="G161" s="21"/>
      <c r="H161" s="22"/>
      <c r="I161" s="20" t="s">
        <v>823</v>
      </c>
    </row>
    <row r="162" spans="1:9" ht="30" x14ac:dyDescent="0.25">
      <c r="A162" s="17" t="s">
        <v>983</v>
      </c>
      <c r="B162" s="18" t="s">
        <v>984</v>
      </c>
      <c r="C162" s="25" t="s">
        <v>1010</v>
      </c>
      <c r="D162" s="20" t="s">
        <v>9</v>
      </c>
      <c r="E162" s="24" t="s">
        <v>705</v>
      </c>
      <c r="F162" s="21"/>
      <c r="G162" s="21"/>
      <c r="H162" s="22"/>
      <c r="I162" s="20" t="s">
        <v>823</v>
      </c>
    </row>
    <row r="163" spans="1:9" ht="30" x14ac:dyDescent="0.25">
      <c r="A163" s="23" t="s">
        <v>991</v>
      </c>
      <c r="B163" s="18" t="s">
        <v>992</v>
      </c>
      <c r="C163" s="41" t="s">
        <v>999</v>
      </c>
      <c r="D163" s="26" t="s">
        <v>9</v>
      </c>
      <c r="E163" s="18" t="s">
        <v>691</v>
      </c>
      <c r="F163" s="21"/>
      <c r="G163" s="21"/>
      <c r="H163" s="22"/>
      <c r="I163" s="26" t="s">
        <v>823</v>
      </c>
    </row>
    <row r="164" spans="1:9" ht="30" x14ac:dyDescent="0.25">
      <c r="A164" s="17" t="s">
        <v>903</v>
      </c>
      <c r="B164" s="18" t="s">
        <v>904</v>
      </c>
      <c r="C164" s="25" t="s">
        <v>905</v>
      </c>
      <c r="D164" s="20" t="s">
        <v>9</v>
      </c>
      <c r="E164" s="18" t="s">
        <v>705</v>
      </c>
      <c r="F164" s="21"/>
      <c r="G164" s="21"/>
      <c r="H164" s="22"/>
      <c r="I164" s="20" t="s">
        <v>823</v>
      </c>
    </row>
    <row r="165" spans="1:9" ht="30" x14ac:dyDescent="0.25">
      <c r="A165" s="23" t="s">
        <v>908</v>
      </c>
      <c r="B165" s="18" t="s">
        <v>906</v>
      </c>
      <c r="C165" s="25" t="s">
        <v>907</v>
      </c>
      <c r="D165" s="20" t="s">
        <v>9</v>
      </c>
      <c r="E165" s="18" t="s">
        <v>705</v>
      </c>
      <c r="F165" s="21"/>
      <c r="G165" s="21"/>
      <c r="H165" s="22"/>
      <c r="I165" s="20" t="s">
        <v>823</v>
      </c>
    </row>
    <row r="166" spans="1:9" ht="45" x14ac:dyDescent="0.25">
      <c r="A166" s="17" t="s">
        <v>440</v>
      </c>
      <c r="B166" s="18" t="s">
        <v>441</v>
      </c>
      <c r="C166" s="19" t="s">
        <v>745</v>
      </c>
      <c r="D166" s="20" t="s">
        <v>9</v>
      </c>
      <c r="E166" s="18" t="s">
        <v>704</v>
      </c>
      <c r="F166" s="21" t="str">
        <f>IF(LEFT(C166,6)="Recomm",VLOOKUP(H166,A:B,3,FALSE),B166)</f>
        <v>Fees and Tuition Exemption</v>
      </c>
      <c r="G166" s="21" t="str">
        <f>IF(LEFT(C166,6)="Recomm","Minor","Major")</f>
        <v>Major</v>
      </c>
      <c r="H166" s="22" t="str">
        <f>IF(G166="Major",A166,MID(C166,35,6))</f>
        <v>619999</v>
      </c>
      <c r="I166" s="20" t="s">
        <v>824</v>
      </c>
    </row>
    <row r="167" spans="1:9" ht="30" x14ac:dyDescent="0.25">
      <c r="A167" s="17" t="s">
        <v>219</v>
      </c>
      <c r="B167" s="18" t="s">
        <v>220</v>
      </c>
      <c r="C167" s="19" t="s">
        <v>221</v>
      </c>
      <c r="D167" s="20" t="s">
        <v>9</v>
      </c>
      <c r="E167" s="18" t="s">
        <v>700</v>
      </c>
      <c r="F167" s="21" t="str">
        <f>IF(LEFT(C167,6)="Recomm",VLOOKUP(H167,A:B,3,FALSE),B167)</f>
        <v>Fees Application Graduate</v>
      </c>
      <c r="G167" s="21" t="str">
        <f>IF(LEFT(C167,6)="Recomm","Minor","Major")</f>
        <v>Major</v>
      </c>
      <c r="H167" s="22" t="str">
        <f>IF(G167="Major",A167,MID(C167,35,6))</f>
        <v>610036</v>
      </c>
      <c r="I167" s="20" t="s">
        <v>824</v>
      </c>
    </row>
    <row r="168" spans="1:9" ht="45" x14ac:dyDescent="0.25">
      <c r="A168" s="17" t="s">
        <v>270</v>
      </c>
      <c r="B168" s="18" t="s">
        <v>271</v>
      </c>
      <c r="C168" s="19" t="s">
        <v>272</v>
      </c>
      <c r="D168" s="20" t="s">
        <v>9</v>
      </c>
      <c r="E168" s="18" t="s">
        <v>700</v>
      </c>
      <c r="F168" s="21" t="str">
        <f>IF(LEFT(C168,6)="Recomm",VLOOKUP(H168,A:B,3,FALSE),B168)</f>
        <v>Fees Application Other</v>
      </c>
      <c r="G168" s="21" t="str">
        <f>IF(LEFT(C168,6)="Recomm","Minor","Major")</f>
        <v>Major</v>
      </c>
      <c r="H168" s="22" t="str">
        <f>IF(G168="Major",A168,MID(C168,35,6))</f>
        <v>610071</v>
      </c>
      <c r="I168" s="20" t="s">
        <v>824</v>
      </c>
    </row>
    <row r="169" spans="1:9" ht="30" x14ac:dyDescent="0.25">
      <c r="A169" s="17" t="s">
        <v>151</v>
      </c>
      <c r="B169" s="18" t="s">
        <v>152</v>
      </c>
      <c r="C169" s="19" t="s">
        <v>153</v>
      </c>
      <c r="D169" s="20" t="s">
        <v>9</v>
      </c>
      <c r="E169" s="18" t="s">
        <v>700</v>
      </c>
      <c r="F169" s="21" t="str">
        <f>IF(LEFT(C169,6)="Recomm",VLOOKUP(H169,A:B,3,FALSE),B169)</f>
        <v>Fees Application Special Stdnt</v>
      </c>
      <c r="G169" s="21" t="str">
        <f>IF(LEFT(C169,6)="Recomm","Minor","Major")</f>
        <v>Major</v>
      </c>
      <c r="H169" s="22" t="str">
        <f>IF(G169="Major",A169,MID(C169,35,6))</f>
        <v>610007</v>
      </c>
      <c r="I169" s="20" t="s">
        <v>824</v>
      </c>
    </row>
    <row r="170" spans="1:9" ht="30" x14ac:dyDescent="0.25">
      <c r="A170" s="17" t="s">
        <v>225</v>
      </c>
      <c r="B170" s="18" t="s">
        <v>226</v>
      </c>
      <c r="C170" s="19" t="s">
        <v>227</v>
      </c>
      <c r="D170" s="20" t="s">
        <v>9</v>
      </c>
      <c r="E170" s="18" t="s">
        <v>700</v>
      </c>
      <c r="F170" s="21" t="str">
        <f>IF(LEFT(C170,6)="Recomm",VLOOKUP(H170,A:B,3,FALSE),B170)</f>
        <v>Fees Application Undergrad</v>
      </c>
      <c r="G170" s="21" t="str">
        <f>IF(LEFT(C170,6)="Recomm","Minor","Major")</f>
        <v>Major</v>
      </c>
      <c r="H170" s="22" t="str">
        <f>IF(G170="Major",A170,MID(C170,35,6))</f>
        <v>610038</v>
      </c>
      <c r="I170" s="20" t="s">
        <v>824</v>
      </c>
    </row>
    <row r="171" spans="1:9" ht="30" x14ac:dyDescent="0.25">
      <c r="A171" s="17" t="s">
        <v>154</v>
      </c>
      <c r="B171" s="18" t="s">
        <v>155</v>
      </c>
      <c r="C171" s="19" t="s">
        <v>156</v>
      </c>
      <c r="D171" s="20" t="s">
        <v>9</v>
      </c>
      <c r="E171" s="18" t="s">
        <v>701</v>
      </c>
      <c r="F171" s="21" t="str">
        <f>IF(LEFT(C171,6)="Recomm",VLOOKUP(H171,A:B,3,FALSE),B171)</f>
        <v>Fees Athletic Fall</v>
      </c>
      <c r="G171" s="21" t="str">
        <f>IF(LEFT(C171,6)="Recomm","Minor","Major")</f>
        <v>Major</v>
      </c>
      <c r="H171" s="22" t="str">
        <f>IF(G171="Major",A171,MID(C171,35,6))</f>
        <v>610008</v>
      </c>
      <c r="I171" s="20" t="s">
        <v>824</v>
      </c>
    </row>
    <row r="172" spans="1:9" ht="30" x14ac:dyDescent="0.25">
      <c r="A172" s="17" t="s">
        <v>157</v>
      </c>
      <c r="B172" s="18" t="s">
        <v>158</v>
      </c>
      <c r="C172" s="19" t="s">
        <v>159</v>
      </c>
      <c r="D172" s="20" t="s">
        <v>9</v>
      </c>
      <c r="E172" s="18" t="s">
        <v>701</v>
      </c>
      <c r="F172" s="21" t="str">
        <f>IF(LEFT(C172,6)="Recomm",VLOOKUP(H172,A:B,3,FALSE),B172)</f>
        <v>Fees Athletic Spring</v>
      </c>
      <c r="G172" s="21" t="str">
        <f>IF(LEFT(C172,6)="Recomm","Minor","Major")</f>
        <v>Major</v>
      </c>
      <c r="H172" s="22" t="str">
        <f>IF(G172="Major",A172,MID(C172,35,6))</f>
        <v>610009</v>
      </c>
      <c r="I172" s="20" t="s">
        <v>824</v>
      </c>
    </row>
    <row r="173" spans="1:9" ht="30" x14ac:dyDescent="0.25">
      <c r="A173" s="17" t="s">
        <v>160</v>
      </c>
      <c r="B173" s="18" t="s">
        <v>161</v>
      </c>
      <c r="C173" s="19" t="s">
        <v>162</v>
      </c>
      <c r="D173" s="20" t="s">
        <v>9</v>
      </c>
      <c r="E173" s="18" t="s">
        <v>701</v>
      </c>
      <c r="F173" s="21" t="str">
        <f>IF(LEFT(C173,6)="Recomm",VLOOKUP(H173,A:B,3,FALSE),B173)</f>
        <v>Fees Athletic Summer</v>
      </c>
      <c r="G173" s="21" t="str">
        <f>IF(LEFT(C173,6)="Recomm","Minor","Major")</f>
        <v>Major</v>
      </c>
      <c r="H173" s="22" t="str">
        <f>IF(G173="Major",A173,MID(C173,35,6))</f>
        <v>610010</v>
      </c>
      <c r="I173" s="20" t="s">
        <v>824</v>
      </c>
    </row>
    <row r="174" spans="1:9" ht="60" x14ac:dyDescent="0.25">
      <c r="A174" s="17" t="s">
        <v>311</v>
      </c>
      <c r="B174" s="18" t="s">
        <v>312</v>
      </c>
      <c r="C174" s="19" t="s">
        <v>739</v>
      </c>
      <c r="D174" s="20" t="s">
        <v>9</v>
      </c>
      <c r="E174" s="18" t="s">
        <v>701</v>
      </c>
      <c r="F174" s="21" t="str">
        <f>IF(LEFT(C174,6)="Recomm",VLOOKUP(H174,A:B,3,FALSE),B174)</f>
        <v>Fees Build/Cap Impr Tfr to BOG</v>
      </c>
      <c r="G174" s="21" t="str">
        <f>IF(LEFT(C174,6)="Recomm","Minor","Major")</f>
        <v>Major</v>
      </c>
      <c r="H174" s="22" t="str">
        <f>IF(G174="Major",A174,MID(C174,35,6))</f>
        <v>610090</v>
      </c>
      <c r="I174" s="20" t="s">
        <v>824</v>
      </c>
    </row>
    <row r="175" spans="1:9" ht="30" x14ac:dyDescent="0.25">
      <c r="A175" s="17" t="s">
        <v>293</v>
      </c>
      <c r="B175" s="18" t="s">
        <v>294</v>
      </c>
      <c r="C175" s="19" t="s">
        <v>295</v>
      </c>
      <c r="D175" s="20" t="s">
        <v>9</v>
      </c>
      <c r="E175" s="18" t="s">
        <v>701</v>
      </c>
      <c r="F175" s="21" t="str">
        <f>IF(LEFT(C175,6)="Recomm",VLOOKUP(H175,A:B,3,FALSE),B175)</f>
        <v>Fees Building Fall</v>
      </c>
      <c r="G175" s="21" t="str">
        <f>IF(LEFT(C175,6)="Recomm","Minor","Major")</f>
        <v>Major</v>
      </c>
      <c r="H175" s="22" t="str">
        <f>IF(G175="Major",A175,MID(C175,35,6))</f>
        <v>610081</v>
      </c>
      <c r="I175" s="20" t="s">
        <v>824</v>
      </c>
    </row>
    <row r="176" spans="1:9" ht="30" x14ac:dyDescent="0.25">
      <c r="A176" s="17" t="s">
        <v>296</v>
      </c>
      <c r="B176" s="18" t="s">
        <v>297</v>
      </c>
      <c r="C176" s="19" t="s">
        <v>298</v>
      </c>
      <c r="D176" s="20" t="s">
        <v>9</v>
      </c>
      <c r="E176" s="18" t="s">
        <v>701</v>
      </c>
      <c r="F176" s="21" t="str">
        <f>IF(LEFT(C176,6)="Recomm",VLOOKUP(H176,A:B,3,FALSE),B176)</f>
        <v>Fees Building Spring</v>
      </c>
      <c r="G176" s="21" t="str">
        <f>IF(LEFT(C176,6)="Recomm","Minor","Major")</f>
        <v>Major</v>
      </c>
      <c r="H176" s="22" t="str">
        <f>IF(G176="Major",A176,MID(C176,35,6))</f>
        <v>610082</v>
      </c>
      <c r="I176" s="20" t="s">
        <v>824</v>
      </c>
    </row>
    <row r="177" spans="1:9" ht="30" x14ac:dyDescent="0.25">
      <c r="A177" s="17" t="s">
        <v>299</v>
      </c>
      <c r="B177" s="18" t="s">
        <v>300</v>
      </c>
      <c r="C177" s="19" t="s">
        <v>301</v>
      </c>
      <c r="D177" s="20" t="s">
        <v>9</v>
      </c>
      <c r="E177" s="18" t="s">
        <v>701</v>
      </c>
      <c r="F177" s="21" t="str">
        <f>IF(LEFT(C177,6)="Recomm",VLOOKUP(H177,A:B,3,FALSE),B177)</f>
        <v>Fees Building Summer</v>
      </c>
      <c r="G177" s="21" t="str">
        <f>IF(LEFT(C177,6)="Recomm","Minor","Major")</f>
        <v>Major</v>
      </c>
      <c r="H177" s="22" t="str">
        <f>IF(G177="Major",A177,MID(C177,35,6))</f>
        <v>610083</v>
      </c>
      <c r="I177" s="20" t="s">
        <v>824</v>
      </c>
    </row>
    <row r="178" spans="1:9" ht="30" x14ac:dyDescent="0.25">
      <c r="A178" s="17" t="s">
        <v>313</v>
      </c>
      <c r="B178" s="18" t="s">
        <v>314</v>
      </c>
      <c r="C178" s="19" t="s">
        <v>315</v>
      </c>
      <c r="D178" s="20" t="s">
        <v>9</v>
      </c>
      <c r="E178" s="18" t="s">
        <v>701</v>
      </c>
      <c r="F178" s="21" t="str">
        <f>IF(LEFT(C178,6)="Recomm",VLOOKUP(H178,A:B,3,FALSE),B178)</f>
        <v>Fees Capital Improvement Fall</v>
      </c>
      <c r="G178" s="21" t="str">
        <f>IF(LEFT(C178,6)="Recomm","Minor","Major")</f>
        <v>Major</v>
      </c>
      <c r="H178" s="22" t="str">
        <f>IF(G178="Major",A178,MID(C178,35,6))</f>
        <v>610091</v>
      </c>
      <c r="I178" s="20" t="s">
        <v>824</v>
      </c>
    </row>
    <row r="179" spans="1:9" ht="30" x14ac:dyDescent="0.25">
      <c r="A179" s="17" t="s">
        <v>316</v>
      </c>
      <c r="B179" s="18" t="s">
        <v>317</v>
      </c>
      <c r="C179" s="19" t="s">
        <v>318</v>
      </c>
      <c r="D179" s="20" t="s">
        <v>9</v>
      </c>
      <c r="E179" s="18" t="s">
        <v>701</v>
      </c>
      <c r="F179" s="21" t="str">
        <f>IF(LEFT(C179,6)="Recomm",VLOOKUP(H179,A:B,3,FALSE),B179)</f>
        <v>Fees Capital Improvement Spr</v>
      </c>
      <c r="G179" s="21" t="str">
        <f>IF(LEFT(C179,6)="Recomm","Minor","Major")</f>
        <v>Major</v>
      </c>
      <c r="H179" s="22" t="str">
        <f>IF(G179="Major",A179,MID(C179,35,6))</f>
        <v>610092</v>
      </c>
      <c r="I179" s="20" t="s">
        <v>824</v>
      </c>
    </row>
    <row r="180" spans="1:9" ht="30" x14ac:dyDescent="0.25">
      <c r="A180" s="17" t="s">
        <v>319</v>
      </c>
      <c r="B180" s="18" t="s">
        <v>320</v>
      </c>
      <c r="C180" s="19" t="s">
        <v>321</v>
      </c>
      <c r="D180" s="20" t="s">
        <v>9</v>
      </c>
      <c r="E180" s="18" t="s">
        <v>701</v>
      </c>
      <c r="F180" s="21" t="str">
        <f>IF(LEFT(C180,6)="Recomm",VLOOKUP(H180,A:B,3,FALSE),B180)</f>
        <v>Fees Capital Improvement Summ</v>
      </c>
      <c r="G180" s="21" t="str">
        <f>IF(LEFT(C180,6)="Recomm","Minor","Major")</f>
        <v>Major</v>
      </c>
      <c r="H180" s="22" t="str">
        <f>IF(G180="Major",A180,MID(C180,35,6))</f>
        <v>610093</v>
      </c>
      <c r="I180" s="20" t="s">
        <v>824</v>
      </c>
    </row>
    <row r="181" spans="1:9" ht="30" x14ac:dyDescent="0.25">
      <c r="A181" s="17" t="s">
        <v>322</v>
      </c>
      <c r="B181" s="18" t="s">
        <v>323</v>
      </c>
      <c r="C181" s="19" t="s">
        <v>324</v>
      </c>
      <c r="D181" s="20" t="s">
        <v>9</v>
      </c>
      <c r="E181" s="18" t="s">
        <v>704</v>
      </c>
      <c r="F181" s="21" t="str">
        <f>IF(LEFT(C181,6)="Recomm",VLOOKUP(H181,A:B,3,FALSE),B181)</f>
        <v>Fees Differential Tuition Fall</v>
      </c>
      <c r="G181" s="21" t="str">
        <f>IF(LEFT(C181,6)="Recomm","Minor","Major")</f>
        <v>Major</v>
      </c>
      <c r="H181" s="22" t="str">
        <f>IF(G181="Major",A181,MID(C181,35,6))</f>
        <v>610094</v>
      </c>
      <c r="I181" s="20" t="s">
        <v>824</v>
      </c>
    </row>
    <row r="182" spans="1:9" ht="30" x14ac:dyDescent="0.25">
      <c r="A182" s="17" t="s">
        <v>325</v>
      </c>
      <c r="B182" s="18" t="s">
        <v>326</v>
      </c>
      <c r="C182" s="19" t="s">
        <v>327</v>
      </c>
      <c r="D182" s="20" t="s">
        <v>9</v>
      </c>
      <c r="E182" s="18" t="s">
        <v>704</v>
      </c>
      <c r="F182" s="21" t="str">
        <f>IF(LEFT(C182,6)="Recomm",VLOOKUP(H182,A:B,3,FALSE),B182)</f>
        <v>Fees Differential Tuition Spr</v>
      </c>
      <c r="G182" s="21" t="str">
        <f>IF(LEFT(C182,6)="Recomm","Minor","Major")</f>
        <v>Major</v>
      </c>
      <c r="H182" s="22" t="str">
        <f>IF(G182="Major",A182,MID(C182,35,6))</f>
        <v>610095</v>
      </c>
      <c r="I182" s="20" t="s">
        <v>824</v>
      </c>
    </row>
    <row r="183" spans="1:9" ht="30" x14ac:dyDescent="0.25">
      <c r="A183" s="17" t="s">
        <v>328</v>
      </c>
      <c r="B183" s="18" t="s">
        <v>329</v>
      </c>
      <c r="C183" s="19" t="s">
        <v>330</v>
      </c>
      <c r="D183" s="20" t="s">
        <v>9</v>
      </c>
      <c r="E183" s="18" t="s">
        <v>704</v>
      </c>
      <c r="F183" s="21" t="str">
        <f>IF(LEFT(C183,6)="Recomm",VLOOKUP(H183,A:B,3,FALSE),B183)</f>
        <v>Fees Differential Tuition Summ</v>
      </c>
      <c r="G183" s="21" t="str">
        <f>IF(LEFT(C183,6)="Recomm","Minor","Major")</f>
        <v>Major</v>
      </c>
      <c r="H183" s="22" t="str">
        <f>IF(G183="Major",A183,MID(C183,35,6))</f>
        <v>610096</v>
      </c>
      <c r="I183" s="20" t="s">
        <v>824</v>
      </c>
    </row>
    <row r="184" spans="1:9" x14ac:dyDescent="0.25">
      <c r="A184" s="17" t="s">
        <v>333</v>
      </c>
      <c r="B184" s="18" t="s">
        <v>334</v>
      </c>
      <c r="C184" s="42" t="s">
        <v>335</v>
      </c>
      <c r="D184" s="20" t="s">
        <v>9</v>
      </c>
      <c r="E184" s="18" t="s">
        <v>701</v>
      </c>
      <c r="F184" s="21" t="str">
        <f>IF(LEFT(C184,6)="Recomm",VLOOKUP(H184,A:B,3,FALSE),B184)</f>
        <v>Fees Disb PY Registration</v>
      </c>
      <c r="G184" s="21" t="str">
        <f>IF(LEFT(C184,6)="Recomm","Minor","Major")</f>
        <v>Major</v>
      </c>
      <c r="H184" s="22" t="str">
        <f>IF(G184="Major",A184,MID(C184,35,6))</f>
        <v>610099</v>
      </c>
      <c r="I184" s="20" t="s">
        <v>824</v>
      </c>
    </row>
    <row r="185" spans="1:9" ht="30" x14ac:dyDescent="0.25">
      <c r="A185" s="17" t="s">
        <v>257</v>
      </c>
      <c r="B185" s="18" t="s">
        <v>258</v>
      </c>
      <c r="C185" s="19" t="s">
        <v>259</v>
      </c>
      <c r="D185" s="20" t="s">
        <v>9</v>
      </c>
      <c r="E185" s="18" t="s">
        <v>701</v>
      </c>
      <c r="F185" s="21" t="str">
        <f>IF(LEFT(C185,6)="Recomm",VLOOKUP(H185,A:B,3,FALSE),B185)</f>
        <v>Fees Dist Lrn Fundable Fall</v>
      </c>
      <c r="G185" s="21" t="str">
        <f>IF(LEFT(C185,6)="Recomm","Minor","Major")</f>
        <v>Major</v>
      </c>
      <c r="H185" s="22" t="str">
        <f>IF(G185="Major",A185,MID(C185,35,6))</f>
        <v>610055</v>
      </c>
      <c r="I185" s="20" t="s">
        <v>824</v>
      </c>
    </row>
    <row r="186" spans="1:9" ht="45" x14ac:dyDescent="0.25">
      <c r="A186" s="17" t="s">
        <v>260</v>
      </c>
      <c r="B186" s="18" t="s">
        <v>261</v>
      </c>
      <c r="C186" s="19" t="s">
        <v>262</v>
      </c>
      <c r="D186" s="20" t="s">
        <v>9</v>
      </c>
      <c r="E186" s="18" t="s">
        <v>701</v>
      </c>
      <c r="F186" s="21" t="str">
        <f>IF(LEFT(C186,6)="Recomm",VLOOKUP(H186,A:B,3,FALSE),B186)</f>
        <v>Fees Dist Lrn Fundable Spring</v>
      </c>
      <c r="G186" s="21" t="str">
        <f>IF(LEFT(C186,6)="Recomm","Minor","Major")</f>
        <v>Major</v>
      </c>
      <c r="H186" s="22" t="str">
        <f>IF(G186="Major",A186,MID(C186,35,6))</f>
        <v>610056</v>
      </c>
      <c r="I186" s="20" t="s">
        <v>824</v>
      </c>
    </row>
    <row r="187" spans="1:9" ht="45" x14ac:dyDescent="0.25">
      <c r="A187" s="17" t="s">
        <v>263</v>
      </c>
      <c r="B187" s="18" t="s">
        <v>264</v>
      </c>
      <c r="C187" s="19" t="s">
        <v>265</v>
      </c>
      <c r="D187" s="20" t="s">
        <v>9</v>
      </c>
      <c r="E187" s="18" t="s">
        <v>701</v>
      </c>
      <c r="F187" s="21" t="str">
        <f>IF(LEFT(C187,6)="Recomm",VLOOKUP(H187,A:B,3,FALSE),B187)</f>
        <v>Fees Dist Lrn Fundable Summer</v>
      </c>
      <c r="G187" s="21" t="str">
        <f>IF(LEFT(C187,6)="Recomm","Minor","Major")</f>
        <v>Major</v>
      </c>
      <c r="H187" s="22" t="str">
        <f>IF(G187="Major",A187,MID(C187,35,6))</f>
        <v>610057</v>
      </c>
      <c r="I187" s="20" t="s">
        <v>824</v>
      </c>
    </row>
    <row r="188" spans="1:9" ht="60" x14ac:dyDescent="0.25">
      <c r="A188" s="17" t="s">
        <v>434</v>
      </c>
      <c r="B188" s="18" t="s">
        <v>435</v>
      </c>
      <c r="C188" s="25" t="s">
        <v>883</v>
      </c>
      <c r="D188" s="20" t="s">
        <v>9</v>
      </c>
      <c r="E188" s="18" t="s">
        <v>706</v>
      </c>
      <c r="F188" s="21" t="str">
        <f>IF(LEFT(C188,6)="Recomm",VLOOKUP(H188,A:B,3,FALSE),B188)</f>
        <v>Fees Dist Lrn Mkt Rt Fall</v>
      </c>
      <c r="G188" s="21" t="str">
        <f>IF(LEFT(C188,6)="Recomm","Minor","Major")</f>
        <v>Major</v>
      </c>
      <c r="H188" s="22" t="str">
        <f>IF(G188="Major",A188,MID(C188,35,6))</f>
        <v>612058</v>
      </c>
      <c r="I188" s="20" t="s">
        <v>824</v>
      </c>
    </row>
    <row r="189" spans="1:9" ht="60" x14ac:dyDescent="0.25">
      <c r="A189" s="17" t="s">
        <v>436</v>
      </c>
      <c r="B189" s="18" t="s">
        <v>437</v>
      </c>
      <c r="C189" s="25" t="s">
        <v>884</v>
      </c>
      <c r="D189" s="20" t="s">
        <v>9</v>
      </c>
      <c r="E189" s="18" t="s">
        <v>706</v>
      </c>
      <c r="F189" s="21" t="str">
        <f>IF(LEFT(C189,6)="Recomm",VLOOKUP(H189,A:B,3,FALSE),B189)</f>
        <v>Fees Dist Lrn Mkt Rt Spring</v>
      </c>
      <c r="G189" s="21" t="str">
        <f>IF(LEFT(C189,6)="Recomm","Minor","Major")</f>
        <v>Major</v>
      </c>
      <c r="H189" s="22" t="str">
        <f>IF(G189="Major",A189,MID(C189,35,6))</f>
        <v>612059</v>
      </c>
      <c r="I189" s="20" t="s">
        <v>824</v>
      </c>
    </row>
    <row r="190" spans="1:9" ht="60" x14ac:dyDescent="0.25">
      <c r="A190" s="17" t="s">
        <v>438</v>
      </c>
      <c r="B190" s="18" t="s">
        <v>439</v>
      </c>
      <c r="C190" s="25" t="s">
        <v>885</v>
      </c>
      <c r="D190" s="20" t="s">
        <v>9</v>
      </c>
      <c r="E190" s="18" t="s">
        <v>706</v>
      </c>
      <c r="F190" s="21" t="str">
        <f>IF(LEFT(C190,6)="Recomm",VLOOKUP(H190,A:B,3,FALSE),B190)</f>
        <v>Fees Dist Lrn Mkt Rt Summer</v>
      </c>
      <c r="G190" s="21" t="str">
        <f>IF(LEFT(C190,6)="Recomm","Minor","Major")</f>
        <v>Major</v>
      </c>
      <c r="H190" s="22" t="str">
        <f>IF(G190="Major",A190,MID(C190,35,6))</f>
        <v>612060</v>
      </c>
      <c r="I190" s="20" t="s">
        <v>824</v>
      </c>
    </row>
    <row r="191" spans="1:9" ht="30" x14ac:dyDescent="0.25">
      <c r="A191" s="17" t="s">
        <v>269</v>
      </c>
      <c r="B191" s="18" t="s">
        <v>268</v>
      </c>
      <c r="C191" s="19" t="s">
        <v>427</v>
      </c>
      <c r="D191" s="20" t="s">
        <v>9</v>
      </c>
      <c r="E191" s="18" t="s">
        <v>701</v>
      </c>
      <c r="F191" s="21" t="str">
        <f>IF(LEFT(C191,6)="Recomm",VLOOKUP(H191,A:B,3,FALSE),B191)</f>
        <v>Fees Dist Lrn Nonfund Fall</v>
      </c>
      <c r="G191" s="21" t="str">
        <f>IF(LEFT(C191,6)="Recomm","Minor","Major")</f>
        <v>Major</v>
      </c>
      <c r="H191" s="22" t="str">
        <f>IF(G191="Major",A191,MID(C191,35,6))</f>
        <v>612055</v>
      </c>
      <c r="I191" s="20" t="s">
        <v>824</v>
      </c>
    </row>
    <row r="192" spans="1:9" ht="30" x14ac:dyDescent="0.25">
      <c r="A192" s="17" t="s">
        <v>428</v>
      </c>
      <c r="B192" s="18" t="s">
        <v>429</v>
      </c>
      <c r="C192" s="19" t="s">
        <v>430</v>
      </c>
      <c r="D192" s="20" t="s">
        <v>9</v>
      </c>
      <c r="E192" s="18" t="s">
        <v>701</v>
      </c>
      <c r="F192" s="21" t="str">
        <f>IF(LEFT(C192,6)="Recomm",VLOOKUP(H192,A:B,3,FALSE),B192)</f>
        <v>Fees Dist Lrn Nonfund Spring</v>
      </c>
      <c r="G192" s="21" t="str">
        <f>IF(LEFT(C192,6)="Recomm","Minor","Major")</f>
        <v>Major</v>
      </c>
      <c r="H192" s="22" t="str">
        <f>IF(G192="Major",A192,MID(C192,35,6))</f>
        <v>612056</v>
      </c>
      <c r="I192" s="20" t="s">
        <v>824</v>
      </c>
    </row>
    <row r="193" spans="1:9" ht="30" x14ac:dyDescent="0.25">
      <c r="A193" s="17" t="s">
        <v>431</v>
      </c>
      <c r="B193" s="18" t="s">
        <v>432</v>
      </c>
      <c r="C193" s="19" t="s">
        <v>433</v>
      </c>
      <c r="D193" s="20" t="s">
        <v>9</v>
      </c>
      <c r="E193" s="18" t="s">
        <v>701</v>
      </c>
      <c r="F193" s="21" t="str">
        <f>IF(LEFT(C193,6)="Recomm",VLOOKUP(H193,A:B,3,FALSE),B193)</f>
        <v>Fees Dist Lrn Nonfund Summer</v>
      </c>
      <c r="G193" s="21" t="str">
        <f>IF(LEFT(C193,6)="Recomm","Minor","Major")</f>
        <v>Major</v>
      </c>
      <c r="H193" s="22" t="str">
        <f>IF(G193="Major",A193,MID(C193,35,6))</f>
        <v>612057</v>
      </c>
      <c r="I193" s="20" t="s">
        <v>824</v>
      </c>
    </row>
    <row r="194" spans="1:9" ht="75" x14ac:dyDescent="0.25">
      <c r="A194" s="17" t="s">
        <v>363</v>
      </c>
      <c r="B194" s="18" t="s">
        <v>364</v>
      </c>
      <c r="C194" s="25" t="s">
        <v>886</v>
      </c>
      <c r="D194" s="20" t="s">
        <v>9</v>
      </c>
      <c r="E194" s="18" t="s">
        <v>701</v>
      </c>
      <c r="F194" s="21" t="str">
        <f>IF(LEFT(C194,6)="Recomm",VLOOKUP(H194,A:B,3,FALSE),B194)</f>
        <v>Fees Equipment Use Fall</v>
      </c>
      <c r="G194" s="21" t="str">
        <f>IF(LEFT(C194,6)="Recomm","Minor","Major")</f>
        <v>Major</v>
      </c>
      <c r="H194" s="22" t="str">
        <f>IF(G194="Major",A194,MID(C194,35,6))</f>
        <v>610111</v>
      </c>
      <c r="I194" s="20" t="s">
        <v>824</v>
      </c>
    </row>
    <row r="195" spans="1:9" ht="75" x14ac:dyDescent="0.25">
      <c r="A195" s="17" t="s">
        <v>365</v>
      </c>
      <c r="B195" s="18" t="s">
        <v>366</v>
      </c>
      <c r="C195" s="25" t="s">
        <v>887</v>
      </c>
      <c r="D195" s="20" t="s">
        <v>9</v>
      </c>
      <c r="E195" s="18" t="s">
        <v>701</v>
      </c>
      <c r="F195" s="21" t="str">
        <f>IF(LEFT(C195,6)="Recomm",VLOOKUP(H195,A:B,3,FALSE),B195)</f>
        <v>Fees Equipment Use Spring</v>
      </c>
      <c r="G195" s="21" t="str">
        <f>IF(LEFT(C195,6)="Recomm","Minor","Major")</f>
        <v>Major</v>
      </c>
      <c r="H195" s="22" t="str">
        <f>IF(G195="Major",A195,MID(C195,35,6))</f>
        <v>610112</v>
      </c>
      <c r="I195" s="20" t="s">
        <v>824</v>
      </c>
    </row>
    <row r="196" spans="1:9" ht="75" x14ac:dyDescent="0.25">
      <c r="A196" s="17" t="s">
        <v>367</v>
      </c>
      <c r="B196" s="18" t="s">
        <v>368</v>
      </c>
      <c r="C196" s="25" t="s">
        <v>888</v>
      </c>
      <c r="D196" s="20" t="s">
        <v>9</v>
      </c>
      <c r="E196" s="18" t="s">
        <v>701</v>
      </c>
      <c r="F196" s="21" t="str">
        <f>IF(LEFT(C196,6)="Recomm",VLOOKUP(H196,A:B,3,FALSE),B196)</f>
        <v>Fees Equipment Use Summer</v>
      </c>
      <c r="G196" s="21" t="str">
        <f>IF(LEFT(C196,6)="Recomm","Minor","Major")</f>
        <v>Major</v>
      </c>
      <c r="H196" s="22" t="str">
        <f>IF(G196="Major",A196,MID(C196,35,6))</f>
        <v>610113</v>
      </c>
      <c r="I196" s="20" t="s">
        <v>824</v>
      </c>
    </row>
    <row r="197" spans="1:9" ht="30" x14ac:dyDescent="0.25">
      <c r="A197" s="17" t="s">
        <v>345</v>
      </c>
      <c r="B197" s="18" t="s">
        <v>346</v>
      </c>
      <c r="C197" s="19" t="s">
        <v>347</v>
      </c>
      <c r="D197" s="20" t="s">
        <v>9</v>
      </c>
      <c r="E197" s="18" t="s">
        <v>701</v>
      </c>
      <c r="F197" s="21" t="str">
        <f>IF(LEFT(C197,6)="Recomm",VLOOKUP(H197,A:B,3,FALSE),B197)</f>
        <v>Fees Facility Use Cred Hr Fall</v>
      </c>
      <c r="G197" s="21" t="str">
        <f>IF(LEFT(C197,6)="Recomm","Minor","Major")</f>
        <v>Major</v>
      </c>
      <c r="H197" s="22" t="str">
        <f>IF(G197="Major",A197,MID(C197,35,6))</f>
        <v>610104</v>
      </c>
      <c r="I197" s="20" t="s">
        <v>824</v>
      </c>
    </row>
    <row r="198" spans="1:9" ht="30" x14ac:dyDescent="0.25">
      <c r="A198" s="17" t="s">
        <v>348</v>
      </c>
      <c r="B198" s="18" t="s">
        <v>349</v>
      </c>
      <c r="C198" s="19" t="s">
        <v>350</v>
      </c>
      <c r="D198" s="20" t="s">
        <v>9</v>
      </c>
      <c r="E198" s="18" t="s">
        <v>701</v>
      </c>
      <c r="F198" s="21" t="str">
        <f>IF(LEFT(C198,6)="Recomm",VLOOKUP(H198,A:B,3,FALSE),B198)</f>
        <v>Fees Facility Use Cred Hr Spr</v>
      </c>
      <c r="G198" s="21" t="str">
        <f>IF(LEFT(C198,6)="Recomm","Minor","Major")</f>
        <v>Major</v>
      </c>
      <c r="H198" s="22" t="str">
        <f>IF(G198="Major",A198,MID(C198,35,6))</f>
        <v>610105</v>
      </c>
      <c r="I198" s="20" t="s">
        <v>824</v>
      </c>
    </row>
    <row r="199" spans="1:9" ht="30" x14ac:dyDescent="0.25">
      <c r="A199" s="17" t="s">
        <v>351</v>
      </c>
      <c r="B199" s="18" t="s">
        <v>352</v>
      </c>
      <c r="C199" s="19" t="s">
        <v>353</v>
      </c>
      <c r="D199" s="20" t="s">
        <v>9</v>
      </c>
      <c r="E199" s="18" t="s">
        <v>701</v>
      </c>
      <c r="F199" s="21" t="str">
        <f>IF(LEFT(C199,6)="Recomm",VLOOKUP(H199,A:B,3,FALSE),B199)</f>
        <v>Fees Facility Use Cred Hr Summ</v>
      </c>
      <c r="G199" s="21" t="str">
        <f>IF(LEFT(C199,6)="Recomm","Minor","Major")</f>
        <v>Major</v>
      </c>
      <c r="H199" s="22" t="str">
        <f>IF(G199="Major",A199,MID(C199,35,6))</f>
        <v>610106</v>
      </c>
      <c r="I199" s="20" t="s">
        <v>824</v>
      </c>
    </row>
    <row r="200" spans="1:9" ht="30" x14ac:dyDescent="0.25">
      <c r="A200" s="17" t="s">
        <v>339</v>
      </c>
      <c r="B200" s="18" t="s">
        <v>340</v>
      </c>
      <c r="C200" s="19" t="s">
        <v>341</v>
      </c>
      <c r="D200" s="20" t="s">
        <v>9</v>
      </c>
      <c r="E200" s="18" t="s">
        <v>701</v>
      </c>
      <c r="F200" s="21" t="str">
        <f>IF(LEFT(C200,6)="Recomm",VLOOKUP(H200,A:B,3,FALSE),B200)</f>
        <v>Fees Facility Use Semester Spr</v>
      </c>
      <c r="G200" s="21" t="str">
        <f>IF(LEFT(C200,6)="Recomm","Minor","Major")</f>
        <v>Major</v>
      </c>
      <c r="H200" s="22" t="str">
        <f>IF(G200="Major",A200,MID(C200,35,6))</f>
        <v>610102</v>
      </c>
      <c r="I200" s="20" t="s">
        <v>824</v>
      </c>
    </row>
    <row r="201" spans="1:9" ht="30" x14ac:dyDescent="0.25">
      <c r="A201" s="17" t="s">
        <v>336</v>
      </c>
      <c r="B201" s="18" t="s">
        <v>337</v>
      </c>
      <c r="C201" s="19" t="s">
        <v>338</v>
      </c>
      <c r="D201" s="20" t="s">
        <v>9</v>
      </c>
      <c r="E201" s="18" t="s">
        <v>701</v>
      </c>
      <c r="F201" s="21" t="str">
        <f>IF(LEFT(C201,6)="Recomm",VLOOKUP(H201,A:B,3,FALSE),B201)</f>
        <v>Fees Facilty Use Semester Fall</v>
      </c>
      <c r="G201" s="21" t="str">
        <f>IF(LEFT(C201,6)="Recomm","Minor","Major")</f>
        <v>Major</v>
      </c>
      <c r="H201" s="22" t="str">
        <f>IF(G201="Major",A201,MID(C201,35,6))</f>
        <v>610101</v>
      </c>
      <c r="I201" s="20" t="s">
        <v>824</v>
      </c>
    </row>
    <row r="202" spans="1:9" ht="30" x14ac:dyDescent="0.25">
      <c r="A202" s="17" t="s">
        <v>342</v>
      </c>
      <c r="B202" s="18" t="s">
        <v>343</v>
      </c>
      <c r="C202" s="19" t="s">
        <v>344</v>
      </c>
      <c r="D202" s="20" t="s">
        <v>9</v>
      </c>
      <c r="E202" s="18" t="s">
        <v>701</v>
      </c>
      <c r="F202" s="21" t="str">
        <f>IF(LEFT(C202,6)="Recomm",VLOOKUP(H202,A:B,3,FALSE),B202)</f>
        <v>Fees Facilty Use Semester Summ</v>
      </c>
      <c r="G202" s="21" t="str">
        <f>IF(LEFT(C202,6)="Recomm","Minor","Major")</f>
        <v>Major</v>
      </c>
      <c r="H202" s="22" t="str">
        <f>IF(G202="Major",A202,MID(C202,35,6))</f>
        <v>610103</v>
      </c>
      <c r="I202" s="20" t="s">
        <v>824</v>
      </c>
    </row>
    <row r="203" spans="1:9" ht="30" x14ac:dyDescent="0.25">
      <c r="A203" s="17" t="s">
        <v>145</v>
      </c>
      <c r="B203" s="18" t="s">
        <v>146</v>
      </c>
      <c r="C203" s="19" t="s">
        <v>147</v>
      </c>
      <c r="D203" s="20" t="s">
        <v>9</v>
      </c>
      <c r="E203" s="18" t="s">
        <v>699</v>
      </c>
      <c r="F203" s="21" t="str">
        <f>IF(LEFT(C203,6)="Recomm",VLOOKUP(H203,A:B,3,FALSE),B203)</f>
        <v>Fees Fl Prepd Tuition Ovr/Shrt</v>
      </c>
      <c r="G203" s="21" t="str">
        <f>IF(LEFT(C203,6)="Recomm","Minor","Major")</f>
        <v>Major</v>
      </c>
      <c r="H203" s="22" t="str">
        <f>IF(G203="Major",A203,MID(C203,35,6))</f>
        <v>610004</v>
      </c>
      <c r="I203" s="20" t="s">
        <v>824</v>
      </c>
    </row>
    <row r="204" spans="1:9" ht="90" x14ac:dyDescent="0.25">
      <c r="A204" s="17" t="s">
        <v>168</v>
      </c>
      <c r="B204" s="18" t="s">
        <v>169</v>
      </c>
      <c r="C204" s="19" t="s">
        <v>170</v>
      </c>
      <c r="D204" s="20" t="s">
        <v>9</v>
      </c>
      <c r="E204" s="18" t="s">
        <v>701</v>
      </c>
      <c r="F204" s="21" t="str">
        <f>IF(LEFT(C204,6)="Recomm",VLOOKUP(H204,A:B,3,FALSE),B204)</f>
        <v>Fees Lab Fall</v>
      </c>
      <c r="G204" s="21" t="str">
        <f>IF(LEFT(C204,6)="Recomm","Minor","Major")</f>
        <v>Major</v>
      </c>
      <c r="H204" s="22" t="str">
        <f>IF(G204="Major",A204,MID(C204,35,6))</f>
        <v>610015</v>
      </c>
      <c r="I204" s="20" t="s">
        <v>824</v>
      </c>
    </row>
    <row r="205" spans="1:9" ht="90" x14ac:dyDescent="0.25">
      <c r="A205" s="17" t="s">
        <v>171</v>
      </c>
      <c r="B205" s="18" t="s">
        <v>172</v>
      </c>
      <c r="C205" s="19" t="s">
        <v>173</v>
      </c>
      <c r="D205" s="20" t="s">
        <v>9</v>
      </c>
      <c r="E205" s="18" t="s">
        <v>701</v>
      </c>
      <c r="F205" s="21" t="str">
        <f>IF(LEFT(C205,6)="Recomm",VLOOKUP(H205,A:B,3,FALSE),B205)</f>
        <v>Fees Lab Spring</v>
      </c>
      <c r="G205" s="21" t="str">
        <f>IF(LEFT(C205,6)="Recomm","Minor","Major")</f>
        <v>Major</v>
      </c>
      <c r="H205" s="22" t="str">
        <f>IF(G205="Major",A205,MID(C205,35,6))</f>
        <v>610016</v>
      </c>
      <c r="I205" s="20" t="s">
        <v>824</v>
      </c>
    </row>
    <row r="206" spans="1:9" ht="90" x14ac:dyDescent="0.25">
      <c r="A206" s="17" t="s">
        <v>174</v>
      </c>
      <c r="B206" s="18" t="s">
        <v>175</v>
      </c>
      <c r="C206" s="19" t="s">
        <v>176</v>
      </c>
      <c r="D206" s="20" t="s">
        <v>9</v>
      </c>
      <c r="E206" s="18" t="s">
        <v>701</v>
      </c>
      <c r="F206" s="21" t="str">
        <f>IF(LEFT(C206,6)="Recomm",VLOOKUP(H206,A:B,3,FALSE),B206)</f>
        <v>Fees Lab Summer</v>
      </c>
      <c r="G206" s="21" t="str">
        <f>IF(LEFT(C206,6)="Recomm","Minor","Major")</f>
        <v>Major</v>
      </c>
      <c r="H206" s="22" t="str">
        <f>IF(G206="Major",A206,MID(C206,35,6))</f>
        <v>610017</v>
      </c>
      <c r="I206" s="20" t="s">
        <v>824</v>
      </c>
    </row>
    <row r="207" spans="1:9" ht="45" x14ac:dyDescent="0.25">
      <c r="A207" s="17" t="s">
        <v>407</v>
      </c>
      <c r="B207" s="18" t="s">
        <v>408</v>
      </c>
      <c r="C207" s="19" t="s">
        <v>409</v>
      </c>
      <c r="D207" s="20" t="s">
        <v>9</v>
      </c>
      <c r="E207" s="18" t="s">
        <v>703</v>
      </c>
      <c r="F207" s="21" t="str">
        <f>IF(LEFT(C207,6)="Recomm",VLOOKUP(H207,A:B,3,FALSE),B207)</f>
        <v>Fees Late Registration Fall</v>
      </c>
      <c r="G207" s="21" t="str">
        <f>IF(LEFT(C207,6)="Recomm","Minor","Major")</f>
        <v>Major</v>
      </c>
      <c r="H207" s="22" t="str">
        <f>IF(G207="Major",A207,MID(C207,35,6))</f>
        <v>612002</v>
      </c>
      <c r="I207" s="20" t="s">
        <v>824</v>
      </c>
    </row>
    <row r="208" spans="1:9" ht="45" x14ac:dyDescent="0.25">
      <c r="A208" s="17" t="s">
        <v>410</v>
      </c>
      <c r="B208" s="18" t="s">
        <v>411</v>
      </c>
      <c r="C208" s="19" t="s">
        <v>412</v>
      </c>
      <c r="D208" s="20" t="s">
        <v>9</v>
      </c>
      <c r="E208" s="18" t="s">
        <v>703</v>
      </c>
      <c r="F208" s="21" t="str">
        <f>IF(LEFT(C208,6)="Recomm",VLOOKUP(H208,A:B,3,FALSE),B208)</f>
        <v>Fees Late Registration Spring</v>
      </c>
      <c r="G208" s="21" t="str">
        <f>IF(LEFT(C208,6)="Recomm","Minor","Major")</f>
        <v>Major</v>
      </c>
      <c r="H208" s="22" t="str">
        <f>IF(G208="Major",A208,MID(C208,35,6))</f>
        <v>612003</v>
      </c>
      <c r="I208" s="20" t="s">
        <v>824</v>
      </c>
    </row>
    <row r="209" spans="1:9" ht="45" x14ac:dyDescent="0.25">
      <c r="A209" s="17" t="s">
        <v>413</v>
      </c>
      <c r="B209" s="18" t="s">
        <v>414</v>
      </c>
      <c r="C209" s="19" t="s">
        <v>415</v>
      </c>
      <c r="D209" s="20" t="s">
        <v>9</v>
      </c>
      <c r="E209" s="18" t="s">
        <v>703</v>
      </c>
      <c r="F209" s="21" t="str">
        <f>IF(LEFT(C209,6)="Recomm",VLOOKUP(H209,A:B,3,FALSE),B209)</f>
        <v>Fees Late Registration Summer</v>
      </c>
      <c r="G209" s="21" t="str">
        <f>IF(LEFT(C209,6)="Recomm","Minor","Major")</f>
        <v>Major</v>
      </c>
      <c r="H209" s="22" t="str">
        <f>IF(G209="Major",A209,MID(C209,35,6))</f>
        <v>612004</v>
      </c>
      <c r="I209" s="20" t="s">
        <v>824</v>
      </c>
    </row>
    <row r="210" spans="1:9" ht="30" x14ac:dyDescent="0.25">
      <c r="A210" s="17" t="s">
        <v>416</v>
      </c>
      <c r="B210" s="18" t="s">
        <v>417</v>
      </c>
      <c r="C210" s="19" t="s">
        <v>418</v>
      </c>
      <c r="D210" s="20" t="s">
        <v>9</v>
      </c>
      <c r="E210" s="18" t="s">
        <v>703</v>
      </c>
      <c r="F210" s="21" t="str">
        <f>IF(LEFT(C210,6)="Recomm",VLOOKUP(H210,A:B,3,FALSE),B210)</f>
        <v>Fees Late Tuition Fall</v>
      </c>
      <c r="G210" s="21" t="str">
        <f>IF(LEFT(C210,6)="Recomm","Minor","Major")</f>
        <v>Major</v>
      </c>
      <c r="H210" s="22" t="str">
        <f>IF(G210="Major",A210,MID(C210,35,6))</f>
        <v>612006</v>
      </c>
      <c r="I210" s="20" t="s">
        <v>824</v>
      </c>
    </row>
    <row r="211" spans="1:9" ht="30" x14ac:dyDescent="0.25">
      <c r="A211" s="17" t="s">
        <v>419</v>
      </c>
      <c r="B211" s="18" t="s">
        <v>420</v>
      </c>
      <c r="C211" s="19" t="s">
        <v>421</v>
      </c>
      <c r="D211" s="20" t="s">
        <v>9</v>
      </c>
      <c r="E211" s="18" t="s">
        <v>703</v>
      </c>
      <c r="F211" s="21" t="str">
        <f>IF(LEFT(C211,6)="Recomm",VLOOKUP(H211,A:B,3,FALSE),B211)</f>
        <v>Fees Late Tuition Spring</v>
      </c>
      <c r="G211" s="21" t="str">
        <f>IF(LEFT(C211,6)="Recomm","Minor","Major")</f>
        <v>Major</v>
      </c>
      <c r="H211" s="22" t="str">
        <f>IF(G211="Major",A211,MID(C211,35,6))</f>
        <v>612007</v>
      </c>
      <c r="I211" s="20" t="s">
        <v>824</v>
      </c>
    </row>
    <row r="212" spans="1:9" ht="30" x14ac:dyDescent="0.25">
      <c r="A212" s="17" t="s">
        <v>422</v>
      </c>
      <c r="B212" s="18" t="s">
        <v>423</v>
      </c>
      <c r="C212" s="19" t="s">
        <v>424</v>
      </c>
      <c r="D212" s="20" t="s">
        <v>9</v>
      </c>
      <c r="E212" s="18" t="s">
        <v>703</v>
      </c>
      <c r="F212" s="21" t="str">
        <f>IF(LEFT(C212,6)="Recomm",VLOOKUP(H212,A:B,3,FALSE),B212)</f>
        <v>Fees Late Tuition Summer</v>
      </c>
      <c r="G212" s="21" t="str">
        <f>IF(LEFT(C212,6)="Recomm","Minor","Major")</f>
        <v>Major</v>
      </c>
      <c r="H212" s="22" t="str">
        <f>IF(G212="Major",A212,MID(C212,35,6))</f>
        <v>612008</v>
      </c>
      <c r="I212" s="20" t="s">
        <v>824</v>
      </c>
    </row>
    <row r="213" spans="1:9" x14ac:dyDescent="0.25">
      <c r="A213" s="17" t="s">
        <v>27</v>
      </c>
      <c r="B213" s="18" t="s">
        <v>28</v>
      </c>
      <c r="C213" s="42" t="s">
        <v>29</v>
      </c>
      <c r="D213" s="20" t="s">
        <v>9</v>
      </c>
      <c r="E213" s="24" t="s">
        <v>698</v>
      </c>
      <c r="F213" s="21" t="str">
        <f>IF(LEFT(C213,6)="Recomm",VLOOKUP(H213,A:B,3,FALSE),B213)</f>
        <v>Fees Short-Term Loan</v>
      </c>
      <c r="G213" s="21" t="str">
        <f>IF(LEFT(C213,6)="Recomm","Minor","Major")</f>
        <v>Major</v>
      </c>
      <c r="H213" s="22" t="str">
        <f>IF(G213="Major",A213,MID(C213,35,6))</f>
        <v>600552</v>
      </c>
      <c r="I213" s="20" t="s">
        <v>824</v>
      </c>
    </row>
    <row r="214" spans="1:9" ht="30" x14ac:dyDescent="0.25">
      <c r="A214" s="17" t="s">
        <v>222</v>
      </c>
      <c r="B214" s="18" t="s">
        <v>223</v>
      </c>
      <c r="C214" s="19" t="s">
        <v>224</v>
      </c>
      <c r="D214" s="20" t="s">
        <v>9</v>
      </c>
      <c r="E214" s="18" t="s">
        <v>701</v>
      </c>
      <c r="F214" s="21" t="str">
        <f>IF(LEFT(C214,6)="Recomm",VLOOKUP(H214,A:B,3,FALSE),B214)</f>
        <v>Fees Student Activity DRS</v>
      </c>
      <c r="G214" s="21" t="str">
        <f>IF(LEFT(C214,6)="Recomm","Minor","Major")</f>
        <v>Major</v>
      </c>
      <c r="H214" s="22" t="str">
        <f>IF(G214="Major",A214,MID(C214,35,6))</f>
        <v>610037</v>
      </c>
      <c r="I214" s="20" t="s">
        <v>824</v>
      </c>
    </row>
    <row r="215" spans="1:9" x14ac:dyDescent="0.25">
      <c r="A215" s="17" t="s">
        <v>207</v>
      </c>
      <c r="B215" s="18" t="s">
        <v>208</v>
      </c>
      <c r="C215" s="19" t="s">
        <v>209</v>
      </c>
      <c r="D215" s="20" t="s">
        <v>9</v>
      </c>
      <c r="E215" s="18" t="s">
        <v>701</v>
      </c>
      <c r="F215" s="21" t="str">
        <f>IF(LEFT(C215,6)="Recomm",VLOOKUP(H215,A:B,3,FALSE),B215)</f>
        <v>Fees Student Activity Fall</v>
      </c>
      <c r="G215" s="21" t="str">
        <f>IF(LEFT(C215,6)="Recomm","Minor","Major")</f>
        <v>Major</v>
      </c>
      <c r="H215" s="22" t="str">
        <f>IF(G215="Major",A215,MID(C215,35,6))</f>
        <v>610031</v>
      </c>
      <c r="I215" s="20" t="s">
        <v>824</v>
      </c>
    </row>
    <row r="216" spans="1:9" ht="30" x14ac:dyDescent="0.25">
      <c r="A216" s="17" t="s">
        <v>216</v>
      </c>
      <c r="B216" s="18" t="s">
        <v>217</v>
      </c>
      <c r="C216" s="19" t="s">
        <v>218</v>
      </c>
      <c r="D216" s="20" t="s">
        <v>9</v>
      </c>
      <c r="E216" s="18" t="s">
        <v>701</v>
      </c>
      <c r="F216" s="21" t="str">
        <f>IF(LEFT(C216,6)="Recomm",VLOOKUP(H216,A:B,3,FALSE),B216)</f>
        <v>Fees Student Activity Special</v>
      </c>
      <c r="G216" s="21" t="str">
        <f>IF(LEFT(C216,6)="Recomm","Minor","Major")</f>
        <v>Major</v>
      </c>
      <c r="H216" s="22" t="str">
        <f>IF(G216="Major",A216,MID(C216,35,6))</f>
        <v>610034</v>
      </c>
      <c r="I216" s="20" t="s">
        <v>824</v>
      </c>
    </row>
    <row r="217" spans="1:9" ht="30" x14ac:dyDescent="0.25">
      <c r="A217" s="17" t="s">
        <v>210</v>
      </c>
      <c r="B217" s="18" t="s">
        <v>211</v>
      </c>
      <c r="C217" s="19" t="s">
        <v>212</v>
      </c>
      <c r="D217" s="20" t="s">
        <v>9</v>
      </c>
      <c r="E217" s="18" t="s">
        <v>701</v>
      </c>
      <c r="F217" s="21" t="str">
        <f>IF(LEFT(C217,6)="Recomm",VLOOKUP(H217,A:B,3,FALSE),B217)</f>
        <v>Fees Student Activity Spring</v>
      </c>
      <c r="G217" s="21" t="str">
        <f>IF(LEFT(C217,6)="Recomm","Minor","Major")</f>
        <v>Major</v>
      </c>
      <c r="H217" s="22" t="str">
        <f>IF(G217="Major",A217,MID(C217,35,6))</f>
        <v>610032</v>
      </c>
      <c r="I217" s="20" t="s">
        <v>824</v>
      </c>
    </row>
    <row r="218" spans="1:9" ht="30" x14ac:dyDescent="0.25">
      <c r="A218" s="17" t="s">
        <v>213</v>
      </c>
      <c r="B218" s="18" t="s">
        <v>214</v>
      </c>
      <c r="C218" s="19" t="s">
        <v>215</v>
      </c>
      <c r="D218" s="20" t="s">
        <v>9</v>
      </c>
      <c r="E218" s="18" t="s">
        <v>701</v>
      </c>
      <c r="F218" s="21" t="str">
        <f>IF(LEFT(C218,6)="Recomm",VLOOKUP(H218,A:B,3,FALSE),B218)</f>
        <v>Fees Student Activity Summer</v>
      </c>
      <c r="G218" s="21" t="str">
        <f>IF(LEFT(C218,6)="Recomm","Minor","Major")</f>
        <v>Major</v>
      </c>
      <c r="H218" s="22" t="str">
        <f>IF(G218="Major",A218,MID(C218,35,6))</f>
        <v>610033</v>
      </c>
      <c r="I218" s="20" t="s">
        <v>824</v>
      </c>
    </row>
    <row r="219" spans="1:9" ht="30" x14ac:dyDescent="0.25">
      <c r="A219" s="17" t="s">
        <v>228</v>
      </c>
      <c r="B219" s="18" t="s">
        <v>229</v>
      </c>
      <c r="C219" s="19" t="s">
        <v>230</v>
      </c>
      <c r="D219" s="20" t="s">
        <v>9</v>
      </c>
      <c r="E219" s="18" t="s">
        <v>701</v>
      </c>
      <c r="F219" s="21" t="str">
        <f>IF(LEFT(C219,6)="Recomm",VLOOKUP(H219,A:B,3,FALSE),B219)</f>
        <v>Fees Student Fin Aid Fall</v>
      </c>
      <c r="G219" s="21" t="str">
        <f>IF(LEFT(C219,6)="Recomm","Minor","Major")</f>
        <v>Major</v>
      </c>
      <c r="H219" s="22" t="str">
        <f>IF(G219="Major",A219,MID(C219,35,6))</f>
        <v>610041</v>
      </c>
      <c r="I219" s="20" t="s">
        <v>824</v>
      </c>
    </row>
    <row r="220" spans="1:9" ht="30" x14ac:dyDescent="0.25">
      <c r="A220" s="17" t="s">
        <v>231</v>
      </c>
      <c r="B220" s="18" t="s">
        <v>232</v>
      </c>
      <c r="C220" s="19" t="s">
        <v>233</v>
      </c>
      <c r="D220" s="20" t="s">
        <v>9</v>
      </c>
      <c r="E220" s="18" t="s">
        <v>701</v>
      </c>
      <c r="F220" s="21" t="str">
        <f>IF(LEFT(C220,6)="Recomm",VLOOKUP(H220,A:B,3,FALSE),B220)</f>
        <v>Fees Student Fin Aid Spring</v>
      </c>
      <c r="G220" s="21" t="str">
        <f>IF(LEFT(C220,6)="Recomm","Minor","Major")</f>
        <v>Major</v>
      </c>
      <c r="H220" s="22" t="str">
        <f>IF(G220="Major",A220,MID(C220,35,6))</f>
        <v>610042</v>
      </c>
      <c r="I220" s="20" t="s">
        <v>824</v>
      </c>
    </row>
    <row r="221" spans="1:9" ht="30" x14ac:dyDescent="0.25">
      <c r="A221" s="17" t="s">
        <v>234</v>
      </c>
      <c r="B221" s="18" t="s">
        <v>235</v>
      </c>
      <c r="C221" s="19" t="s">
        <v>236</v>
      </c>
      <c r="D221" s="20" t="s">
        <v>9</v>
      </c>
      <c r="E221" s="18" t="s">
        <v>701</v>
      </c>
      <c r="F221" s="21" t="str">
        <f>IF(LEFT(C221,6)="Recomm",VLOOKUP(H221,A:B,3,FALSE),B221)</f>
        <v>Fees Student Fin Aid Summer</v>
      </c>
      <c r="G221" s="21" t="str">
        <f>IF(LEFT(C221,6)="Recomm","Minor","Major")</f>
        <v>Major</v>
      </c>
      <c r="H221" s="22" t="str">
        <f>IF(G221="Major",A221,MID(C221,35,6))</f>
        <v>610043</v>
      </c>
      <c r="I221" s="20" t="s">
        <v>824</v>
      </c>
    </row>
    <row r="222" spans="1:9" ht="30" x14ac:dyDescent="0.25">
      <c r="A222" s="17" t="s">
        <v>248</v>
      </c>
      <c r="B222" s="18" t="s">
        <v>249</v>
      </c>
      <c r="C222" s="19" t="s">
        <v>250</v>
      </c>
      <c r="D222" s="20" t="s">
        <v>9</v>
      </c>
      <c r="E222" s="18" t="s">
        <v>701</v>
      </c>
      <c r="F222" s="21" t="str">
        <f>IF(LEFT(C222,6)="Recomm",VLOOKUP(H222,A:B,3,FALSE),B222)</f>
        <v>Fees Student Health Fall</v>
      </c>
      <c r="G222" s="21" t="str">
        <f>IF(LEFT(C222,6)="Recomm","Minor","Major")</f>
        <v>Major</v>
      </c>
      <c r="H222" s="22" t="str">
        <f>IF(G222="Major",A222,MID(C222,35,6))</f>
        <v>610051</v>
      </c>
      <c r="I222" s="20" t="s">
        <v>824</v>
      </c>
    </row>
    <row r="223" spans="1:9" ht="30" x14ac:dyDescent="0.25">
      <c r="A223" s="17" t="s">
        <v>251</v>
      </c>
      <c r="B223" s="18" t="s">
        <v>252</v>
      </c>
      <c r="C223" s="19" t="s">
        <v>253</v>
      </c>
      <c r="D223" s="20" t="s">
        <v>9</v>
      </c>
      <c r="E223" s="18" t="s">
        <v>701</v>
      </c>
      <c r="F223" s="21" t="str">
        <f>IF(LEFT(C223,6)="Recomm",VLOOKUP(H223,A:B,3,FALSE),B223)</f>
        <v>Fees Student Health Spring</v>
      </c>
      <c r="G223" s="21" t="str">
        <f>IF(LEFT(C223,6)="Recomm","Minor","Major")</f>
        <v>Major</v>
      </c>
      <c r="H223" s="22" t="str">
        <f>IF(G223="Major",A223,MID(C223,35,6))</f>
        <v>610052</v>
      </c>
      <c r="I223" s="20" t="s">
        <v>824</v>
      </c>
    </row>
    <row r="224" spans="1:9" ht="30" x14ac:dyDescent="0.25">
      <c r="A224" s="17" t="s">
        <v>254</v>
      </c>
      <c r="B224" s="18" t="s">
        <v>255</v>
      </c>
      <c r="C224" s="19" t="s">
        <v>256</v>
      </c>
      <c r="D224" s="20" t="s">
        <v>9</v>
      </c>
      <c r="E224" s="18" t="s">
        <v>701</v>
      </c>
      <c r="F224" s="21" t="str">
        <f>IF(LEFT(C224,6)="Recomm",VLOOKUP(H224,A:B,3,FALSE),B224)</f>
        <v>Fees Student Health Summer</v>
      </c>
      <c r="G224" s="21" t="str">
        <f>IF(LEFT(C224,6)="Recomm","Minor","Major")</f>
        <v>Major</v>
      </c>
      <c r="H224" s="22" t="str">
        <f>IF(G224="Major",A224,MID(C224,35,6))</f>
        <v>610053</v>
      </c>
      <c r="I224" s="20" t="s">
        <v>824</v>
      </c>
    </row>
    <row r="225" spans="1:9" ht="30" x14ac:dyDescent="0.25">
      <c r="A225" s="17" t="s">
        <v>290</v>
      </c>
      <c r="B225" s="18" t="s">
        <v>288</v>
      </c>
      <c r="C225" s="19" t="s">
        <v>292</v>
      </c>
      <c r="D225" s="20" t="s">
        <v>9</v>
      </c>
      <c r="E225" s="18" t="s">
        <v>701</v>
      </c>
      <c r="F225" s="21" t="str">
        <f>IF(LEFT(C225,6)="Recomm",VLOOKUP(H225,A:B,3,FALSE),B225)</f>
        <v>Fees Student Internationl Prog</v>
      </c>
      <c r="G225" s="21" t="str">
        <f>IF(LEFT(C225,6)="Recomm","Minor","Major")</f>
        <v>Major</v>
      </c>
      <c r="H225" s="22" t="str">
        <f>IF(G225="Major",A225,MID(C225,35,6))</f>
        <v>610080</v>
      </c>
      <c r="I225" s="20" t="s">
        <v>824</v>
      </c>
    </row>
    <row r="226" spans="1:9" ht="30" x14ac:dyDescent="0.25">
      <c r="A226" s="17" t="s">
        <v>357</v>
      </c>
      <c r="B226" s="18" t="s">
        <v>358</v>
      </c>
      <c r="C226" s="19" t="s">
        <v>359</v>
      </c>
      <c r="D226" s="20" t="s">
        <v>9</v>
      </c>
      <c r="E226" s="18" t="s">
        <v>701</v>
      </c>
      <c r="F226" s="21" t="str">
        <f>IF(LEFT(C226,6)="Recomm",VLOOKUP(H226,A:B,3,FALSE),B226)</f>
        <v>Fees Technology Fall</v>
      </c>
      <c r="G226" s="21" t="str">
        <f>IF(LEFT(C226,6)="Recomm","Minor","Major")</f>
        <v>Major</v>
      </c>
      <c r="H226" s="22" t="str">
        <f>IF(G226="Major",A226,MID(C226,35,6))</f>
        <v>610108</v>
      </c>
      <c r="I226" s="20" t="s">
        <v>824</v>
      </c>
    </row>
    <row r="227" spans="1:9" ht="30" x14ac:dyDescent="0.25">
      <c r="A227" s="17" t="s">
        <v>360</v>
      </c>
      <c r="B227" s="18" t="s">
        <v>361</v>
      </c>
      <c r="C227" s="19" t="s">
        <v>362</v>
      </c>
      <c r="D227" s="20" t="s">
        <v>9</v>
      </c>
      <c r="E227" s="18" t="s">
        <v>701</v>
      </c>
      <c r="F227" s="21" t="str">
        <f>IF(LEFT(C227,6)="Recomm",VLOOKUP(H227,A:B,3,FALSE),B227)</f>
        <v>Fees Technology Spring</v>
      </c>
      <c r="G227" s="21" t="str">
        <f>IF(LEFT(C227,6)="Recomm","Minor","Major")</f>
        <v>Major</v>
      </c>
      <c r="H227" s="22" t="str">
        <f>IF(G227="Major",A227,MID(C227,35,6))</f>
        <v>610109</v>
      </c>
      <c r="I227" s="20" t="s">
        <v>824</v>
      </c>
    </row>
    <row r="228" spans="1:9" ht="30" x14ac:dyDescent="0.25">
      <c r="A228" s="17" t="s">
        <v>354</v>
      </c>
      <c r="B228" s="18" t="s">
        <v>355</v>
      </c>
      <c r="C228" s="19" t="s">
        <v>356</v>
      </c>
      <c r="D228" s="20" t="s">
        <v>9</v>
      </c>
      <c r="E228" s="18" t="s">
        <v>701</v>
      </c>
      <c r="F228" s="21" t="str">
        <f>IF(LEFT(C228,6)="Recomm",VLOOKUP(H228,A:B,3,FALSE),B228)</f>
        <v>Fees Technology Summer</v>
      </c>
      <c r="G228" s="21" t="str">
        <f>IF(LEFT(C228,6)="Recomm","Minor","Major")</f>
        <v>Major</v>
      </c>
      <c r="H228" s="22" t="str">
        <f>IF(G228="Major",A228,MID(C228,35,6))</f>
        <v>610107</v>
      </c>
      <c r="I228" s="20" t="s">
        <v>824</v>
      </c>
    </row>
    <row r="229" spans="1:9" ht="45" x14ac:dyDescent="0.25">
      <c r="A229" s="17" t="s">
        <v>239</v>
      </c>
      <c r="B229" s="18" t="s">
        <v>240</v>
      </c>
      <c r="C229" s="19" t="s">
        <v>241</v>
      </c>
      <c r="D229" s="20" t="s">
        <v>9</v>
      </c>
      <c r="E229" s="18" t="s">
        <v>701</v>
      </c>
      <c r="F229" s="21" t="str">
        <f>IF(LEFT(C229,6)="Recomm",VLOOKUP(H229,A:B,3,FALSE),B229)</f>
        <v>Fees Transport Access Fall</v>
      </c>
      <c r="G229" s="21" t="str">
        <f>IF(LEFT(C229,6)="Recomm","Minor","Major")</f>
        <v>Major</v>
      </c>
      <c r="H229" s="22" t="str">
        <f>IF(G229="Major",A229,MID(C229,35,6))</f>
        <v>610047</v>
      </c>
      <c r="I229" s="20" t="s">
        <v>824</v>
      </c>
    </row>
    <row r="230" spans="1:9" ht="45" x14ac:dyDescent="0.25">
      <c r="A230" s="17" t="s">
        <v>242</v>
      </c>
      <c r="B230" s="18" t="s">
        <v>243</v>
      </c>
      <c r="C230" s="19" t="s">
        <v>244</v>
      </c>
      <c r="D230" s="20" t="s">
        <v>9</v>
      </c>
      <c r="E230" s="18" t="s">
        <v>701</v>
      </c>
      <c r="F230" s="21" t="str">
        <f>IF(LEFT(C230,6)="Recomm",VLOOKUP(H230,A:B,3,FALSE),B230)</f>
        <v>Fees Transport Access Spring</v>
      </c>
      <c r="G230" s="21" t="str">
        <f>IF(LEFT(C230,6)="Recomm","Minor","Major")</f>
        <v>Major</v>
      </c>
      <c r="H230" s="22" t="str">
        <f>IF(G230="Major",A230,MID(C230,35,6))</f>
        <v>610048</v>
      </c>
      <c r="I230" s="20" t="s">
        <v>824</v>
      </c>
    </row>
    <row r="231" spans="1:9" ht="45" x14ac:dyDescent="0.25">
      <c r="A231" s="17" t="s">
        <v>245</v>
      </c>
      <c r="B231" s="18" t="s">
        <v>246</v>
      </c>
      <c r="C231" s="19" t="s">
        <v>247</v>
      </c>
      <c r="D231" s="20" t="s">
        <v>9</v>
      </c>
      <c r="E231" s="18" t="s">
        <v>701</v>
      </c>
      <c r="F231" s="21" t="str">
        <f>IF(LEFT(C231,6)="Recomm",VLOOKUP(H231,A:B,3,FALSE),B231)</f>
        <v>Fees Transport Access Summer</v>
      </c>
      <c r="G231" s="21" t="str">
        <f>IF(LEFT(C231,6)="Recomm","Minor","Major")</f>
        <v>Major</v>
      </c>
      <c r="H231" s="22" t="str">
        <f>IF(G231="Major",A231,MID(C231,35,6))</f>
        <v>610049</v>
      </c>
      <c r="I231" s="20" t="s">
        <v>824</v>
      </c>
    </row>
    <row r="232" spans="1:9" x14ac:dyDescent="0.25">
      <c r="A232" s="23" t="s">
        <v>861</v>
      </c>
      <c r="B232" s="18" t="s">
        <v>862</v>
      </c>
      <c r="C232" s="19" t="s">
        <v>863</v>
      </c>
      <c r="D232" s="20" t="s">
        <v>9</v>
      </c>
      <c r="E232" s="18" t="s">
        <v>889</v>
      </c>
      <c r="F232" s="21" t="str">
        <f>IF(LEFT(C232,6)="Recomm",VLOOKUP(H232,A:B,3,FALSE),B232)</f>
        <v>Fees Tuition Excess Hours</v>
      </c>
      <c r="G232" s="21" t="str">
        <f>IF(LEFT(C232,6)="Recomm","Minor","Major")</f>
        <v>Major</v>
      </c>
      <c r="H232" s="22" t="str">
        <f>IF(G232="Major",A232,MID(C232,35,6))</f>
        <v>610020</v>
      </c>
      <c r="I232" s="20" t="s">
        <v>824</v>
      </c>
    </row>
    <row r="233" spans="1:9" x14ac:dyDescent="0.25">
      <c r="A233" s="17" t="s">
        <v>136</v>
      </c>
      <c r="B233" s="18" t="s">
        <v>137</v>
      </c>
      <c r="C233" s="19" t="s">
        <v>138</v>
      </c>
      <c r="D233" s="20" t="s">
        <v>9</v>
      </c>
      <c r="E233" s="18" t="s">
        <v>699</v>
      </c>
      <c r="F233" s="21" t="str">
        <f>IF(LEFT(C233,6)="Recomm",VLOOKUP(H233,A:B,3,FALSE),B233)</f>
        <v>Fees Tuition In State Fall</v>
      </c>
      <c r="G233" s="21" t="str">
        <f>IF(LEFT(C233,6)="Recomm","Minor","Major")</f>
        <v>Major</v>
      </c>
      <c r="H233" s="22" t="str">
        <f>IF(G233="Major",A233,MID(C233,35,6))</f>
        <v>610001</v>
      </c>
      <c r="I233" s="20" t="s">
        <v>824</v>
      </c>
    </row>
    <row r="234" spans="1:9" ht="30" x14ac:dyDescent="0.25">
      <c r="A234" s="17" t="s">
        <v>139</v>
      </c>
      <c r="B234" s="18" t="s">
        <v>140</v>
      </c>
      <c r="C234" s="19" t="s">
        <v>141</v>
      </c>
      <c r="D234" s="20" t="s">
        <v>9</v>
      </c>
      <c r="E234" s="18" t="s">
        <v>699</v>
      </c>
      <c r="F234" s="21" t="str">
        <f>IF(LEFT(C234,6)="Recomm",VLOOKUP(H234,A:B,3,FALSE),B234)</f>
        <v>Fees Tuition In State Spring</v>
      </c>
      <c r="G234" s="21" t="str">
        <f>IF(LEFT(C234,6)="Recomm","Minor","Major")</f>
        <v>Major</v>
      </c>
      <c r="H234" s="22" t="str">
        <f>IF(G234="Major",A234,MID(C234,35,6))</f>
        <v>610002</v>
      </c>
      <c r="I234" s="20" t="s">
        <v>824</v>
      </c>
    </row>
    <row r="235" spans="1:9" ht="30" x14ac:dyDescent="0.25">
      <c r="A235" s="17" t="s">
        <v>142</v>
      </c>
      <c r="B235" s="18" t="s">
        <v>143</v>
      </c>
      <c r="C235" s="19" t="s">
        <v>144</v>
      </c>
      <c r="D235" s="20" t="s">
        <v>9</v>
      </c>
      <c r="E235" s="18" t="s">
        <v>699</v>
      </c>
      <c r="F235" s="21" t="str">
        <f>IF(LEFT(C235,6)="Recomm",VLOOKUP(H235,A:B,3,FALSE),B235)</f>
        <v>Fees Tuition In State Summer</v>
      </c>
      <c r="G235" s="21" t="str">
        <f>IF(LEFT(C235,6)="Recomm","Minor","Major")</f>
        <v>Major</v>
      </c>
      <c r="H235" s="22" t="str">
        <f>IF(G235="Major",A235,MID(C235,35,6))</f>
        <v>610003</v>
      </c>
      <c r="I235" s="20" t="s">
        <v>824</v>
      </c>
    </row>
    <row r="236" spans="1:9" ht="30" x14ac:dyDescent="0.25">
      <c r="A236" s="17" t="s">
        <v>189</v>
      </c>
      <c r="B236" s="18" t="s">
        <v>190</v>
      </c>
      <c r="C236" s="19" t="s">
        <v>191</v>
      </c>
      <c r="D236" s="20" t="s">
        <v>9</v>
      </c>
      <c r="E236" s="18" t="s">
        <v>699</v>
      </c>
      <c r="F236" s="21" t="str">
        <f>IF(LEFT(C236,6)="Recomm",VLOOKUP(H236,A:B,3,FALSE),B236)</f>
        <v>Fees Tuition Med In St Fall</v>
      </c>
      <c r="G236" s="21" t="str">
        <f>IF(LEFT(C236,6)="Recomm","Minor","Major")</f>
        <v>Major</v>
      </c>
      <c r="H236" s="22" t="str">
        <f>IF(G236="Major",A236,MID(C236,35,6))</f>
        <v>610025</v>
      </c>
      <c r="I236" s="20" t="s">
        <v>824</v>
      </c>
    </row>
    <row r="237" spans="1:9" ht="30" x14ac:dyDescent="0.25">
      <c r="A237" s="17" t="s">
        <v>195</v>
      </c>
      <c r="B237" s="18" t="s">
        <v>196</v>
      </c>
      <c r="C237" s="19" t="s">
        <v>197</v>
      </c>
      <c r="D237" s="20" t="s">
        <v>9</v>
      </c>
      <c r="E237" s="18" t="s">
        <v>699</v>
      </c>
      <c r="F237" s="21" t="str">
        <f>IF(LEFT(C237,6)="Recomm",VLOOKUP(H237,A:B,3,FALSE),B237)</f>
        <v>Fees Tuition Med In St Spr</v>
      </c>
      <c r="G237" s="21" t="str">
        <f>IF(LEFT(C237,6)="Recomm","Minor","Major")</f>
        <v>Major</v>
      </c>
      <c r="H237" s="22" t="str">
        <f>IF(G237="Major",A237,MID(C237,35,6))</f>
        <v>610027</v>
      </c>
      <c r="I237" s="20" t="s">
        <v>824</v>
      </c>
    </row>
    <row r="238" spans="1:9" ht="30" x14ac:dyDescent="0.25">
      <c r="A238" s="17" t="s">
        <v>201</v>
      </c>
      <c r="B238" s="18" t="s">
        <v>202</v>
      </c>
      <c r="C238" s="19" t="s">
        <v>203</v>
      </c>
      <c r="D238" s="20" t="s">
        <v>9</v>
      </c>
      <c r="E238" s="18" t="s">
        <v>699</v>
      </c>
      <c r="F238" s="21" t="str">
        <f>IF(LEFT(C238,6)="Recomm",VLOOKUP(H238,A:B,3,FALSE),B238)</f>
        <v>Fees Tuition Med In St Summ</v>
      </c>
      <c r="G238" s="21" t="str">
        <f>IF(LEFT(C238,6)="Recomm","Minor","Major")</f>
        <v>Major</v>
      </c>
      <c r="H238" s="22" t="str">
        <f>IF(G238="Major",A238,MID(C238,35,6))</f>
        <v>610029</v>
      </c>
      <c r="I238" s="20" t="s">
        <v>824</v>
      </c>
    </row>
    <row r="239" spans="1:9" ht="30" x14ac:dyDescent="0.25">
      <c r="A239" s="17" t="s">
        <v>192</v>
      </c>
      <c r="B239" s="18" t="s">
        <v>193</v>
      </c>
      <c r="C239" s="19" t="s">
        <v>194</v>
      </c>
      <c r="D239" s="20" t="s">
        <v>9</v>
      </c>
      <c r="E239" s="18" t="s">
        <v>702</v>
      </c>
      <c r="F239" s="21" t="str">
        <f>IF(LEFT(C239,6)="Recomm",VLOOKUP(H239,A:B,3,FALSE),B239)</f>
        <v>Fees Tuition Med Out of St Fal</v>
      </c>
      <c r="G239" s="21" t="str">
        <f>IF(LEFT(C239,6)="Recomm","Minor","Major")</f>
        <v>Major</v>
      </c>
      <c r="H239" s="22" t="str">
        <f>IF(G239="Major",A239,MID(C239,35,6))</f>
        <v>610026</v>
      </c>
      <c r="I239" s="20" t="s">
        <v>824</v>
      </c>
    </row>
    <row r="240" spans="1:9" ht="30" x14ac:dyDescent="0.25">
      <c r="A240" s="17" t="s">
        <v>198</v>
      </c>
      <c r="B240" s="18" t="s">
        <v>199</v>
      </c>
      <c r="C240" s="19" t="s">
        <v>200</v>
      </c>
      <c r="D240" s="20" t="s">
        <v>9</v>
      </c>
      <c r="E240" s="18" t="s">
        <v>702</v>
      </c>
      <c r="F240" s="21" t="str">
        <f>IF(LEFT(C240,6)="Recomm",VLOOKUP(H240,A:B,3,FALSE),B240)</f>
        <v>Fees Tuition Med Out of St Spr</v>
      </c>
      <c r="G240" s="21" t="str">
        <f>IF(LEFT(C240,6)="Recomm","Minor","Major")</f>
        <v>Major</v>
      </c>
      <c r="H240" s="22" t="str">
        <f>IF(G240="Major",A240,MID(C240,35,6))</f>
        <v>610028</v>
      </c>
      <c r="I240" s="20" t="s">
        <v>824</v>
      </c>
    </row>
    <row r="241" spans="1:9" ht="30" x14ac:dyDescent="0.25">
      <c r="A241" s="17" t="s">
        <v>204</v>
      </c>
      <c r="B241" s="18" t="s">
        <v>205</v>
      </c>
      <c r="C241" s="19" t="s">
        <v>206</v>
      </c>
      <c r="D241" s="20" t="s">
        <v>9</v>
      </c>
      <c r="E241" s="18" t="s">
        <v>702</v>
      </c>
      <c r="F241" s="21" t="str">
        <f>IF(LEFT(C241,6)="Recomm",VLOOKUP(H241,A:B,3,FALSE),B241)</f>
        <v>Fees Tuition Med Out of St Sum</v>
      </c>
      <c r="G241" s="21" t="str">
        <f>IF(LEFT(C241,6)="Recomm","Minor","Major")</f>
        <v>Major</v>
      </c>
      <c r="H241" s="22" t="str">
        <f>IF(G241="Major",A241,MID(C241,35,6))</f>
        <v>610030</v>
      </c>
      <c r="I241" s="20" t="s">
        <v>824</v>
      </c>
    </row>
    <row r="242" spans="1:9" ht="30" x14ac:dyDescent="0.25">
      <c r="A242" s="17" t="s">
        <v>177</v>
      </c>
      <c r="B242" s="18" t="s">
        <v>178</v>
      </c>
      <c r="C242" s="19" t="s">
        <v>179</v>
      </c>
      <c r="D242" s="20" t="s">
        <v>9</v>
      </c>
      <c r="E242" s="18" t="s">
        <v>702</v>
      </c>
      <c r="F242" s="21" t="str">
        <f>IF(LEFT(C242,6)="Recomm",VLOOKUP(H242,A:B,3,FALSE),B242)</f>
        <v>Fees Tuition Out of State Fall</v>
      </c>
      <c r="G242" s="21" t="str">
        <f>IF(LEFT(C242,6)="Recomm","Minor","Major")</f>
        <v>Major</v>
      </c>
      <c r="H242" s="22" t="str">
        <f>IF(G242="Major",A242,MID(C242,35,6))</f>
        <v>610021</v>
      </c>
      <c r="I242" s="20" t="s">
        <v>824</v>
      </c>
    </row>
    <row r="243" spans="1:9" ht="30" x14ac:dyDescent="0.25">
      <c r="A243" s="17" t="s">
        <v>180</v>
      </c>
      <c r="B243" s="18" t="s">
        <v>181</v>
      </c>
      <c r="C243" s="19" t="s">
        <v>182</v>
      </c>
      <c r="D243" s="20" t="s">
        <v>9</v>
      </c>
      <c r="E243" s="18" t="s">
        <v>702</v>
      </c>
      <c r="F243" s="21" t="str">
        <f>IF(LEFT(C243,6)="Recomm",VLOOKUP(H243,A:B,3,FALSE),B243)</f>
        <v>Fees Tuition Out of State Spr</v>
      </c>
      <c r="G243" s="21" t="str">
        <f>IF(LEFT(C243,6)="Recomm","Minor","Major")</f>
        <v>Major</v>
      </c>
      <c r="H243" s="22" t="str">
        <f>IF(G243="Major",A243,MID(C243,35,6))</f>
        <v>610022</v>
      </c>
      <c r="I243" s="20" t="s">
        <v>824</v>
      </c>
    </row>
    <row r="244" spans="1:9" ht="30" x14ac:dyDescent="0.25">
      <c r="A244" s="17" t="s">
        <v>183</v>
      </c>
      <c r="B244" s="18" t="s">
        <v>185</v>
      </c>
      <c r="C244" s="19" t="s">
        <v>186</v>
      </c>
      <c r="D244" s="20" t="s">
        <v>9</v>
      </c>
      <c r="E244" s="18" t="s">
        <v>702</v>
      </c>
      <c r="F244" s="21" t="str">
        <f>IF(LEFT(C244,6)="Recomm",VLOOKUP(H244,A:B,3,FALSE),B244)</f>
        <v>Fees Tuition Out of State Summ</v>
      </c>
      <c r="G244" s="21" t="str">
        <f>IF(LEFT(C244,6)="Recomm","Minor","Major")</f>
        <v>Major</v>
      </c>
      <c r="H244" s="22" t="str">
        <f>IF(G244="Major",A244,MID(C244,35,6))</f>
        <v>610023</v>
      </c>
      <c r="I244" s="20" t="s">
        <v>824</v>
      </c>
    </row>
    <row r="245" spans="1:9" x14ac:dyDescent="0.25">
      <c r="A245" s="17" t="s">
        <v>148</v>
      </c>
      <c r="B245" s="18" t="s">
        <v>149</v>
      </c>
      <c r="C245" s="19" t="s">
        <v>150</v>
      </c>
      <c r="D245" s="20" t="s">
        <v>9</v>
      </c>
      <c r="E245" s="18" t="s">
        <v>699</v>
      </c>
      <c r="F245" s="21" t="str">
        <f>IF(LEFT(C245,6)="Recomm",VLOOKUP(H245,A:B,3,FALSE),B245)</f>
        <v>Fees Tuition Special</v>
      </c>
      <c r="G245" s="21" t="str">
        <f>IF(LEFT(C245,6)="Recomm","Minor","Major")</f>
        <v>Major</v>
      </c>
      <c r="H245" s="22" t="str">
        <f>IF(G245="Major",A245,MID(C245,35,6))</f>
        <v>610005</v>
      </c>
      <c r="I245" s="20" t="s">
        <v>824</v>
      </c>
    </row>
    <row r="246" spans="1:9" x14ac:dyDescent="0.25">
      <c r="A246" s="17" t="s">
        <v>163</v>
      </c>
      <c r="B246" s="18" t="s">
        <v>164</v>
      </c>
      <c r="C246" s="19" t="s">
        <v>165</v>
      </c>
      <c r="D246" s="20" t="s">
        <v>9</v>
      </c>
      <c r="E246" s="18" t="s">
        <v>701</v>
      </c>
      <c r="F246" s="21" t="e">
        <f>IF(LEFT(C246,6)="Recomm",VLOOKUP(H246,A:B,3,FALSE),B246)</f>
        <v>#REF!</v>
      </c>
      <c r="G246" s="21" t="str">
        <f>IF(LEFT(C246,6)="Recomm","Minor","Major")</f>
        <v>Minor</v>
      </c>
      <c r="H246" s="22" t="str">
        <f>IF(G246="Major",A246,MID(C246,35,6))</f>
        <v>610005</v>
      </c>
      <c r="I246" s="20" t="s">
        <v>824</v>
      </c>
    </row>
    <row r="247" spans="1:9" x14ac:dyDescent="0.25">
      <c r="A247" s="17" t="s">
        <v>166</v>
      </c>
      <c r="B247" s="18" t="s">
        <v>167</v>
      </c>
      <c r="C247" s="19" t="s">
        <v>165</v>
      </c>
      <c r="D247" s="20" t="s">
        <v>9</v>
      </c>
      <c r="E247" s="18" t="s">
        <v>701</v>
      </c>
      <c r="F247" s="21" t="e">
        <f>IF(LEFT(C247,6)="Recomm",VLOOKUP(H247,A:B,3,FALSE),B247)</f>
        <v>#REF!</v>
      </c>
      <c r="G247" s="21" t="str">
        <f>IF(LEFT(C247,6)="Recomm","Minor","Major")</f>
        <v>Minor</v>
      </c>
      <c r="H247" s="22" t="str">
        <f>IF(G247="Major",A247,MID(C247,35,6))</f>
        <v>610005</v>
      </c>
      <c r="I247" s="20" t="s">
        <v>824</v>
      </c>
    </row>
    <row r="248" spans="1:9" ht="30" x14ac:dyDescent="0.25">
      <c r="A248" s="17" t="s">
        <v>285</v>
      </c>
      <c r="B248" s="18" t="s">
        <v>286</v>
      </c>
      <c r="C248" s="19" t="s">
        <v>165</v>
      </c>
      <c r="D248" s="20" t="s">
        <v>9</v>
      </c>
      <c r="E248" s="18" t="s">
        <v>701</v>
      </c>
      <c r="F248" s="21" t="e">
        <f>IF(LEFT(C248,6)="Recomm",VLOOKUP(H248,A:B,3,FALSE),B248)</f>
        <v>#REF!</v>
      </c>
      <c r="G248" s="21" t="str">
        <f>IF(LEFT(C248,6)="Recomm","Minor","Major")</f>
        <v>Minor</v>
      </c>
      <c r="H248" s="22" t="str">
        <f>IF(G248="Major",A248,MID(C248,35,6))</f>
        <v>610005</v>
      </c>
      <c r="I248" s="20" t="s">
        <v>824</v>
      </c>
    </row>
    <row r="249" spans="1:9" ht="30" x14ac:dyDescent="0.25">
      <c r="A249" s="17" t="s">
        <v>187</v>
      </c>
      <c r="B249" s="18" t="s">
        <v>184</v>
      </c>
      <c r="C249" s="19" t="s">
        <v>188</v>
      </c>
      <c r="D249" s="20" t="s">
        <v>9</v>
      </c>
      <c r="E249" s="18" t="s">
        <v>702</v>
      </c>
      <c r="F249" s="21" t="e">
        <f>IF(LEFT(C249,6)="Recomm",VLOOKUP(H249,A:B,3,FALSE),B249)</f>
        <v>#REF!</v>
      </c>
      <c r="G249" s="21" t="str">
        <f>IF(LEFT(C249,6)="Recomm","Minor","Major")</f>
        <v>Minor</v>
      </c>
      <c r="H249" s="22" t="str">
        <f>IF(G249="Major",A249,MID(C249,35,6))</f>
        <v>610023</v>
      </c>
      <c r="I249" s="20" t="s">
        <v>824</v>
      </c>
    </row>
    <row r="250" spans="1:9" x14ac:dyDescent="0.25">
      <c r="A250" s="17" t="s">
        <v>237</v>
      </c>
      <c r="B250" s="18" t="s">
        <v>229</v>
      </c>
      <c r="C250" s="19" t="s">
        <v>238</v>
      </c>
      <c r="D250" s="20" t="s">
        <v>9</v>
      </c>
      <c r="E250" s="18" t="s">
        <v>701</v>
      </c>
      <c r="F250" s="21" t="e">
        <f>IF(LEFT(C250,6)="Recomm",VLOOKUP(H250,A:B,3,FALSE),B250)</f>
        <v>#REF!</v>
      </c>
      <c r="G250" s="21" t="str">
        <f>IF(LEFT(C250,6)="Recomm","Minor","Major")</f>
        <v>Minor</v>
      </c>
      <c r="H250" s="22" t="str">
        <f>IF(G250="Major",A250,MID(C250,35,6))</f>
        <v>610041</v>
      </c>
      <c r="I250" s="20" t="s">
        <v>824</v>
      </c>
    </row>
    <row r="251" spans="1:9" ht="30" x14ac:dyDescent="0.25">
      <c r="A251" s="17" t="s">
        <v>287</v>
      </c>
      <c r="B251" s="18" t="s">
        <v>288</v>
      </c>
      <c r="C251" s="19" t="s">
        <v>289</v>
      </c>
      <c r="D251" s="20" t="s">
        <v>9</v>
      </c>
      <c r="E251" s="18" t="s">
        <v>701</v>
      </c>
      <c r="F251" s="21" t="e">
        <f>IF(LEFT(C251,6)="Recomm",VLOOKUP(H251,A:B,3,FALSE),B251)</f>
        <v>#REF!</v>
      </c>
      <c r="G251" s="21" t="str">
        <f>IF(LEFT(C251,6)="Recomm","Minor","Major")</f>
        <v>Minor</v>
      </c>
      <c r="H251" s="22" t="str">
        <f>IF(G251="Major",A251,MID(C251,35,6))</f>
        <v>610080</v>
      </c>
      <c r="I251" s="20" t="s">
        <v>824</v>
      </c>
    </row>
    <row r="252" spans="1:9" ht="30" x14ac:dyDescent="0.25">
      <c r="A252" s="17" t="s">
        <v>291</v>
      </c>
      <c r="B252" s="18" t="s">
        <v>288</v>
      </c>
      <c r="C252" s="19" t="s">
        <v>289</v>
      </c>
      <c r="D252" s="20" t="s">
        <v>9</v>
      </c>
      <c r="E252" s="18" t="s">
        <v>701</v>
      </c>
      <c r="F252" s="21" t="e">
        <f>IF(LEFT(C252,6)="Recomm",VLOOKUP(H252,A:B,3,FALSE),B252)</f>
        <v>#REF!</v>
      </c>
      <c r="G252" s="21" t="str">
        <f>IF(LEFT(C252,6)="Recomm","Minor","Major")</f>
        <v>Minor</v>
      </c>
      <c r="H252" s="22" t="str">
        <f>IF(G252="Major",A252,MID(C252,35,6))</f>
        <v>610080</v>
      </c>
      <c r="I252" s="20" t="s">
        <v>824</v>
      </c>
    </row>
    <row r="253" spans="1:9" x14ac:dyDescent="0.25">
      <c r="A253" s="17" t="s">
        <v>302</v>
      </c>
      <c r="B253" s="18" t="s">
        <v>303</v>
      </c>
      <c r="C253" s="19" t="s">
        <v>304</v>
      </c>
      <c r="D253" s="20" t="s">
        <v>9</v>
      </c>
      <c r="E253" s="18" t="s">
        <v>701</v>
      </c>
      <c r="F253" s="21" t="e">
        <f>IF(LEFT(C253,6)="Recomm",VLOOKUP(H253,A:B,3,FALSE),B253)</f>
        <v>#REF!</v>
      </c>
      <c r="G253" s="21" t="str">
        <f>IF(LEFT(C253,6)="Recomm","Minor","Major")</f>
        <v>Minor</v>
      </c>
      <c r="H253" s="22" t="str">
        <f>IF(G253="Major",A253,MID(C253,35,6))</f>
        <v>610081</v>
      </c>
      <c r="I253" s="20" t="s">
        <v>824</v>
      </c>
    </row>
    <row r="254" spans="1:9" x14ac:dyDescent="0.25">
      <c r="A254" s="17" t="s">
        <v>398</v>
      </c>
      <c r="B254" s="18" t="s">
        <v>399</v>
      </c>
      <c r="C254" s="19" t="s">
        <v>304</v>
      </c>
      <c r="D254" s="20" t="s">
        <v>9</v>
      </c>
      <c r="E254" s="24" t="s">
        <v>701</v>
      </c>
      <c r="F254" s="21" t="e">
        <f>IF(LEFT(C254,6)="Recomm",VLOOKUP(H254,A:B,3,FALSE),B254)</f>
        <v>#REF!</v>
      </c>
      <c r="G254" s="21" t="str">
        <f>IF(LEFT(C254,6)="Recomm","Minor","Major")</f>
        <v>Minor</v>
      </c>
      <c r="H254" s="22" t="str">
        <f>IF(G254="Major",A254,MID(C254,35,6))</f>
        <v>610081</v>
      </c>
      <c r="I254" s="20" t="s">
        <v>824</v>
      </c>
    </row>
    <row r="255" spans="1:9" x14ac:dyDescent="0.25">
      <c r="A255" s="17" t="s">
        <v>305</v>
      </c>
      <c r="B255" s="18" t="s">
        <v>306</v>
      </c>
      <c r="C255" s="19" t="s">
        <v>307</v>
      </c>
      <c r="D255" s="20" t="s">
        <v>9</v>
      </c>
      <c r="E255" s="18" t="s">
        <v>701</v>
      </c>
      <c r="F255" s="21" t="e">
        <f>IF(LEFT(C255,6)="Recomm",VLOOKUP(H255,A:B,3,FALSE),B255)</f>
        <v>#REF!</v>
      </c>
      <c r="G255" s="21" t="str">
        <f>IF(LEFT(C255,6)="Recomm","Minor","Major")</f>
        <v>Minor</v>
      </c>
      <c r="H255" s="22" t="str">
        <f>IF(G255="Major",A255,MID(C255,35,6))</f>
        <v>610082</v>
      </c>
      <c r="I255" s="20" t="s">
        <v>824</v>
      </c>
    </row>
    <row r="256" spans="1:9" x14ac:dyDescent="0.25">
      <c r="A256" s="17" t="s">
        <v>308</v>
      </c>
      <c r="B256" s="18" t="s">
        <v>309</v>
      </c>
      <c r="C256" s="19" t="s">
        <v>310</v>
      </c>
      <c r="D256" s="20" t="s">
        <v>9</v>
      </c>
      <c r="E256" s="18" t="s">
        <v>701</v>
      </c>
      <c r="F256" s="21" t="e">
        <f>IF(LEFT(C256,6)="Recomm",VLOOKUP(H256,A:B,3,FALSE),B256)</f>
        <v>#REF!</v>
      </c>
      <c r="G256" s="21" t="str">
        <f>IF(LEFT(C256,6)="Recomm","Minor","Major")</f>
        <v>Minor</v>
      </c>
      <c r="H256" s="22" t="str">
        <f>IF(G256="Major",A256,MID(C256,35,6))</f>
        <v>610083</v>
      </c>
      <c r="I256" s="20" t="s">
        <v>824</v>
      </c>
    </row>
    <row r="257" spans="1:9" x14ac:dyDescent="0.25">
      <c r="A257" s="17" t="s">
        <v>425</v>
      </c>
      <c r="B257" s="18" t="s">
        <v>417</v>
      </c>
      <c r="C257" s="19" t="s">
        <v>426</v>
      </c>
      <c r="D257" s="20" t="s">
        <v>9</v>
      </c>
      <c r="E257" s="18" t="s">
        <v>703</v>
      </c>
      <c r="F257" s="21" t="e">
        <f>IF(LEFT(C257,6)="Recomm",VLOOKUP(H257,A:B,3,FALSE),B257)</f>
        <v>#REF!</v>
      </c>
      <c r="G257" s="21" t="str">
        <f>IF(LEFT(C257,6)="Recomm","Minor","Major")</f>
        <v>Minor</v>
      </c>
      <c r="H257" s="22" t="str">
        <f>IF(G257="Major",A257,MID(C257,35,6))</f>
        <v>612006</v>
      </c>
      <c r="I257" s="20" t="s">
        <v>824</v>
      </c>
    </row>
    <row r="258" spans="1:9" ht="30" x14ac:dyDescent="0.25">
      <c r="A258" s="17" t="s">
        <v>30</v>
      </c>
      <c r="B258" s="18" t="s">
        <v>31</v>
      </c>
      <c r="C258" s="19" t="s">
        <v>727</v>
      </c>
      <c r="D258" s="20" t="s">
        <v>9</v>
      </c>
      <c r="E258" s="18" t="s">
        <v>686</v>
      </c>
      <c r="F258" s="21" t="str">
        <f>IF(LEFT(C258,6)="Recomm",VLOOKUP(H258,A:B,3,FALSE),B258)</f>
        <v>Interest Cancel-AF 72</v>
      </c>
      <c r="G258" s="21" t="str">
        <f>IF(LEFT(C258,6)="Recomm","Minor","Major")</f>
        <v>Major</v>
      </c>
      <c r="H258" s="22" t="str">
        <f>IF(G258="Major",A258,MID(C258,35,6))</f>
        <v>600555</v>
      </c>
      <c r="I258" s="20" t="s">
        <v>829</v>
      </c>
    </row>
    <row r="259" spans="1:9" ht="30" x14ac:dyDescent="0.25">
      <c r="A259" s="17" t="s">
        <v>34</v>
      </c>
      <c r="B259" s="18" t="s">
        <v>35</v>
      </c>
      <c r="C259" s="19" t="s">
        <v>727</v>
      </c>
      <c r="D259" s="20" t="s">
        <v>9</v>
      </c>
      <c r="E259" s="18" t="s">
        <v>686</v>
      </c>
      <c r="F259" s="21" t="str">
        <f>IF(LEFT(C259,6)="Recomm",VLOOKUP(H259,A:B,3,FALSE),B259)</f>
        <v>Interest Cancel-Bankrupt</v>
      </c>
      <c r="G259" s="21" t="str">
        <f>IF(LEFT(C259,6)="Recomm","Minor","Major")</f>
        <v>Major</v>
      </c>
      <c r="H259" s="22" t="str">
        <f>IF(G259="Major",A259,MID(C259,35,6))</f>
        <v>600558</v>
      </c>
      <c r="I259" s="20" t="s">
        <v>829</v>
      </c>
    </row>
    <row r="260" spans="1:9" ht="30" x14ac:dyDescent="0.25">
      <c r="A260" s="17" t="s">
        <v>36</v>
      </c>
      <c r="B260" s="18" t="s">
        <v>37</v>
      </c>
      <c r="C260" s="19" t="s">
        <v>727</v>
      </c>
      <c r="D260" s="20" t="s">
        <v>9</v>
      </c>
      <c r="E260" s="18" t="s">
        <v>686</v>
      </c>
      <c r="F260" s="21" t="str">
        <f>IF(LEFT(C260,6)="Recomm",VLOOKUP(H260,A:B,3,FALSE),B260)</f>
        <v>Interest Cancel-Death</v>
      </c>
      <c r="G260" s="21" t="str">
        <f>IF(LEFT(C260,6)="Recomm","Minor","Major")</f>
        <v>Major</v>
      </c>
      <c r="H260" s="22" t="str">
        <f>IF(G260="Major",A260,MID(C260,35,6))</f>
        <v>600559</v>
      </c>
      <c r="I260" s="20" t="s">
        <v>829</v>
      </c>
    </row>
    <row r="261" spans="1:9" ht="30" x14ac:dyDescent="0.25">
      <c r="A261" s="17" t="s">
        <v>32</v>
      </c>
      <c r="B261" s="18" t="s">
        <v>33</v>
      </c>
      <c r="C261" s="19" t="s">
        <v>727</v>
      </c>
      <c r="D261" s="20" t="s">
        <v>9</v>
      </c>
      <c r="E261" s="18" t="s">
        <v>686</v>
      </c>
      <c r="F261" s="21" t="str">
        <f>IF(LEFT(C261,6)="Recomm",VLOOKUP(H261,A:B,3,FALSE),B261)</f>
        <v>Interest Cancel-Disability</v>
      </c>
      <c r="G261" s="21" t="str">
        <f>IF(LEFT(C261,6)="Recomm","Minor","Major")</f>
        <v>Major</v>
      </c>
      <c r="H261" s="22" t="str">
        <f>IF(G261="Major",A261,MID(C261,35,6))</f>
        <v>600557</v>
      </c>
      <c r="I261" s="20" t="s">
        <v>829</v>
      </c>
    </row>
    <row r="262" spans="1:9" ht="30" x14ac:dyDescent="0.25">
      <c r="A262" s="17" t="s">
        <v>42</v>
      </c>
      <c r="B262" s="18" t="s">
        <v>43</v>
      </c>
      <c r="C262" s="19" t="s">
        <v>728</v>
      </c>
      <c r="D262" s="20" t="s">
        <v>9</v>
      </c>
      <c r="E262" s="18" t="s">
        <v>686</v>
      </c>
      <c r="F262" s="21" t="str">
        <f>IF(LEFT(C262,6)="Recomm",VLOOKUP(H262,A:B,3,FALSE),B262)</f>
        <v>Interest Cancel-High Risk Chld</v>
      </c>
      <c r="G262" s="21" t="str">
        <f>IF(LEFT(C262,6)="Recomm","Minor","Major")</f>
        <v>Major</v>
      </c>
      <c r="H262" s="22" t="str">
        <f>IF(G262="Major",A262,MID(C262,35,6))</f>
        <v>600564</v>
      </c>
      <c r="I262" s="20" t="s">
        <v>829</v>
      </c>
    </row>
    <row r="263" spans="1:9" ht="30" x14ac:dyDescent="0.25">
      <c r="A263" s="17" t="s">
        <v>40</v>
      </c>
      <c r="B263" s="18" t="s">
        <v>41</v>
      </c>
      <c r="C263" s="19" t="s">
        <v>728</v>
      </c>
      <c r="D263" s="20" t="s">
        <v>9</v>
      </c>
      <c r="E263" s="18" t="s">
        <v>686</v>
      </c>
      <c r="F263" s="21" t="str">
        <f>IF(LEFT(C263,6)="Recomm",VLOOKUP(H263,A:B,3,FALSE),B263)</f>
        <v>Interest Cancel-Hlth Svc N/Med</v>
      </c>
      <c r="G263" s="21" t="str">
        <f>IF(LEFT(C263,6)="Recomm","Minor","Major")</f>
        <v>Major</v>
      </c>
      <c r="H263" s="22" t="str">
        <f>IF(G263="Major",A263,MID(C263,35,6))</f>
        <v>600563</v>
      </c>
      <c r="I263" s="20" t="s">
        <v>829</v>
      </c>
    </row>
    <row r="264" spans="1:9" ht="30" x14ac:dyDescent="0.25">
      <c r="A264" s="17" t="s">
        <v>38</v>
      </c>
      <c r="B264" s="18" t="s">
        <v>39</v>
      </c>
      <c r="C264" s="19" t="s">
        <v>727</v>
      </c>
      <c r="D264" s="20" t="s">
        <v>9</v>
      </c>
      <c r="E264" s="18" t="s">
        <v>686</v>
      </c>
      <c r="F264" s="21" t="str">
        <f>IF(LEFT(C264,6)="Recomm",VLOOKUP(H264,A:B,3,FALSE),B264)</f>
        <v>Interest Cancel-Law Enforce</v>
      </c>
      <c r="G264" s="21" t="str">
        <f>IF(LEFT(C264,6)="Recomm","Minor","Major")</f>
        <v>Major</v>
      </c>
      <c r="H264" s="22" t="str">
        <f>IF(G264="Major",A264,MID(C264,35,6))</f>
        <v>600560</v>
      </c>
      <c r="I264" s="20" t="s">
        <v>829</v>
      </c>
    </row>
    <row r="265" spans="1:9" ht="30" x14ac:dyDescent="0.25">
      <c r="A265" s="17" t="s">
        <v>17</v>
      </c>
      <c r="B265" s="18" t="s">
        <v>18</v>
      </c>
      <c r="C265" s="19" t="s">
        <v>19</v>
      </c>
      <c r="D265" s="20" t="s">
        <v>9</v>
      </c>
      <c r="E265" s="18" t="s">
        <v>686</v>
      </c>
      <c r="F265" s="21" t="str">
        <f>IF(LEFT(C265,6)="Recomm",VLOOKUP(H265,A:B,3,FALSE),B265)</f>
        <v>Interest Earnings Other</v>
      </c>
      <c r="G265" s="21" t="str">
        <f>IF(LEFT(C265,6)="Recomm","Minor","Major")</f>
        <v>Major</v>
      </c>
      <c r="H265" s="22" t="str">
        <f>IF(G265="Major",A265,MID(C265,35,6))</f>
        <v>600502</v>
      </c>
      <c r="I265" s="20" t="s">
        <v>829</v>
      </c>
    </row>
    <row r="266" spans="1:9" ht="30" x14ac:dyDescent="0.25">
      <c r="A266" s="17" t="s">
        <v>15</v>
      </c>
      <c r="B266" s="18" t="s">
        <v>16</v>
      </c>
      <c r="C266" s="19" t="s">
        <v>725</v>
      </c>
      <c r="D266" s="20" t="s">
        <v>9</v>
      </c>
      <c r="E266" s="18" t="s">
        <v>686</v>
      </c>
      <c r="F266" s="21" t="str">
        <f>IF(LEFT(C266,6)="Recomm",VLOOKUP(H266,A:B,3,FALSE),B266)</f>
        <v>Interest Investment Earnings</v>
      </c>
      <c r="G266" s="21" t="str">
        <f>IF(LEFT(C266,6)="Recomm","Minor","Major")</f>
        <v>Major</v>
      </c>
      <c r="H266" s="22" t="str">
        <f>IF(G266="Major",A266,MID(C266,35,6))</f>
        <v>600501</v>
      </c>
      <c r="I266" s="20" t="s">
        <v>829</v>
      </c>
    </row>
    <row r="267" spans="1:9" ht="30" x14ac:dyDescent="0.25">
      <c r="A267" s="17" t="s">
        <v>25</v>
      </c>
      <c r="B267" s="18" t="s">
        <v>26</v>
      </c>
      <c r="C267" s="19" t="s">
        <v>726</v>
      </c>
      <c r="D267" s="20" t="s">
        <v>9</v>
      </c>
      <c r="E267" s="18" t="s">
        <v>686</v>
      </c>
      <c r="F267" s="21" t="str">
        <f>IF(LEFT(C267,6)="Recomm",VLOOKUP(H267,A:B,3,FALSE),B267)</f>
        <v>Interest Student Loans</v>
      </c>
      <c r="G267" s="21" t="str">
        <f>IF(LEFT(C267,6)="Recomm","Minor","Major")</f>
        <v>Major</v>
      </c>
      <c r="H267" s="22" t="str">
        <f>IF(G267="Major",A267,MID(C267,35,6))</f>
        <v>600551</v>
      </c>
      <c r="I267" s="20" t="s">
        <v>829</v>
      </c>
    </row>
    <row r="268" spans="1:9" x14ac:dyDescent="0.25">
      <c r="A268" s="17" t="s">
        <v>20</v>
      </c>
      <c r="B268" s="18" t="s">
        <v>21</v>
      </c>
      <c r="C268" s="19" t="s">
        <v>22</v>
      </c>
      <c r="D268" s="20" t="s">
        <v>9</v>
      </c>
      <c r="E268" s="18" t="s">
        <v>686</v>
      </c>
      <c r="F268" s="21" t="e">
        <f>IF(LEFT(C268,6)="Recomm",VLOOKUP(H268,A:B,3,FALSE),B268)</f>
        <v>#REF!</v>
      </c>
      <c r="G268" s="21" t="str">
        <f>IF(LEFT(C268,6)="Recomm","Minor","Major")</f>
        <v>Minor</v>
      </c>
      <c r="H268" s="22" t="str">
        <f>IF(G268="Major",A268,MID(C268,35,6))</f>
        <v>600502</v>
      </c>
      <c r="I268" s="20" t="s">
        <v>829</v>
      </c>
    </row>
    <row r="269" spans="1:9" ht="30" x14ac:dyDescent="0.25">
      <c r="A269" s="17" t="s">
        <v>23</v>
      </c>
      <c r="B269" s="18" t="s">
        <v>24</v>
      </c>
      <c r="C269" s="19" t="s">
        <v>22</v>
      </c>
      <c r="D269" s="20" t="s">
        <v>9</v>
      </c>
      <c r="E269" s="18" t="s">
        <v>686</v>
      </c>
      <c r="F269" s="21" t="e">
        <f>IF(LEFT(C269,6)="Recomm",VLOOKUP(H269,A:B,3,FALSE),B269)</f>
        <v>#REF!</v>
      </c>
      <c r="G269" s="21" t="str">
        <f>IF(LEFT(C269,6)="Recomm","Minor","Major")</f>
        <v>Minor</v>
      </c>
      <c r="H269" s="22" t="str">
        <f>IF(G269="Major",A269,MID(C269,35,6))</f>
        <v>600502</v>
      </c>
      <c r="I269" s="20" t="s">
        <v>829</v>
      </c>
    </row>
    <row r="270" spans="1:9" ht="30" x14ac:dyDescent="0.25">
      <c r="A270" s="17" t="s">
        <v>44</v>
      </c>
      <c r="B270" s="18" t="s">
        <v>45</v>
      </c>
      <c r="C270" s="19" t="s">
        <v>22</v>
      </c>
      <c r="D270" s="20" t="s">
        <v>9</v>
      </c>
      <c r="E270" s="18" t="s">
        <v>686</v>
      </c>
      <c r="F270" s="21" t="e">
        <f>IF(LEFT(C270,6)="Recomm",VLOOKUP(H270,A:B,3,FALSE),B270)</f>
        <v>#REF!</v>
      </c>
      <c r="G270" s="21" t="str">
        <f>IF(LEFT(C270,6)="Recomm","Minor","Major")</f>
        <v>Minor</v>
      </c>
      <c r="H270" s="22" t="str">
        <f>IF(G270="Major",A270,MID(C270,35,6))</f>
        <v>600502</v>
      </c>
      <c r="I270" s="20" t="s">
        <v>829</v>
      </c>
    </row>
    <row r="271" spans="1:9" x14ac:dyDescent="0.25">
      <c r="A271" s="17" t="s">
        <v>937</v>
      </c>
      <c r="B271" s="18" t="s">
        <v>938</v>
      </c>
      <c r="C271" s="25" t="s">
        <v>985</v>
      </c>
      <c r="D271" s="20" t="s">
        <v>9</v>
      </c>
      <c r="E271" s="18" t="s">
        <v>686</v>
      </c>
      <c r="F271" s="21"/>
      <c r="G271" s="21"/>
      <c r="H271" s="22"/>
      <c r="I271" s="20" t="s">
        <v>829</v>
      </c>
    </row>
    <row r="272" spans="1:9" x14ac:dyDescent="0.25">
      <c r="A272" s="23" t="s">
        <v>986</v>
      </c>
      <c r="B272" s="18" t="s">
        <v>987</v>
      </c>
      <c r="C272" s="52" t="s">
        <v>995</v>
      </c>
      <c r="D272" s="20" t="s">
        <v>9</v>
      </c>
      <c r="E272" s="18" t="s">
        <v>686</v>
      </c>
      <c r="F272" s="21"/>
      <c r="G272" s="21"/>
      <c r="H272" s="22"/>
      <c r="I272" s="20" t="s">
        <v>829</v>
      </c>
    </row>
    <row r="273" spans="1:9" ht="30" x14ac:dyDescent="0.25">
      <c r="A273" s="17" t="s">
        <v>395</v>
      </c>
      <c r="B273" s="18" t="s">
        <v>396</v>
      </c>
      <c r="C273" s="19" t="s">
        <v>744</v>
      </c>
      <c r="D273" s="20" t="s">
        <v>9</v>
      </c>
      <c r="E273" s="18" t="s">
        <v>694</v>
      </c>
      <c r="F273" s="21" t="str">
        <f>IF(LEFT(C273,6)="Recomm",VLOOKUP(H273,A:B,3,FALSE),B273)</f>
        <v>Sale/Svc Bldg Cd Inspect Intrn</v>
      </c>
      <c r="G273" s="21" t="str">
        <f>IF(LEFT(C273,6)="Recomm","Minor","Major")</f>
        <v>Major</v>
      </c>
      <c r="H273" s="22" t="str">
        <f>IF(G273="Major",A273,MID(C273,35,6))</f>
        <v>610151</v>
      </c>
      <c r="I273" s="20" t="s">
        <v>825</v>
      </c>
    </row>
    <row r="274" spans="1:9" ht="30" x14ac:dyDescent="0.25">
      <c r="A274" s="17" t="s">
        <v>392</v>
      </c>
      <c r="B274" s="18" t="s">
        <v>393</v>
      </c>
      <c r="C274" s="19" t="s">
        <v>743</v>
      </c>
      <c r="D274" s="20" t="s">
        <v>9</v>
      </c>
      <c r="E274" s="18" t="s">
        <v>694</v>
      </c>
      <c r="F274" s="21" t="str">
        <f>IF(LEFT(C274,6)="Recomm",VLOOKUP(H274,A:B,3,FALSE),B274)</f>
        <v>Sale/Svc Bldg Cd Pln Rvw Intrn</v>
      </c>
      <c r="G274" s="21" t="str">
        <f>IF(LEFT(C274,6)="Recomm","Minor","Major")</f>
        <v>Major</v>
      </c>
      <c r="H274" s="22" t="str">
        <f>IF(G274="Major",A274,MID(C274,35,6))</f>
        <v>610150</v>
      </c>
      <c r="I274" s="20" t="s">
        <v>825</v>
      </c>
    </row>
    <row r="275" spans="1:9" ht="30" x14ac:dyDescent="0.25">
      <c r="A275" s="17" t="s">
        <v>613</v>
      </c>
      <c r="B275" s="18" t="s">
        <v>614</v>
      </c>
      <c r="C275" s="19" t="s">
        <v>783</v>
      </c>
      <c r="D275" s="20" t="s">
        <v>6</v>
      </c>
      <c r="E275" s="18" t="s">
        <v>712</v>
      </c>
      <c r="F275" s="21" t="str">
        <f>IF(LEFT(C275,6)="Recomm",VLOOKUP(H275,A:B,3,FALSE),B275)</f>
        <v>Sale/Svc Data Processing Intrn</v>
      </c>
      <c r="G275" s="21" t="str">
        <f>IF(LEFT(C275,6)="Recomm","Minor","Major")</f>
        <v>Major</v>
      </c>
      <c r="H275" s="22" t="str">
        <f>IF(G275="Major",A275,MID(C275,35,6))</f>
        <v>628002</v>
      </c>
      <c r="I275" s="20" t="s">
        <v>825</v>
      </c>
    </row>
    <row r="276" spans="1:9" ht="75" x14ac:dyDescent="0.25">
      <c r="A276" s="17" t="s">
        <v>104</v>
      </c>
      <c r="B276" s="18" t="s">
        <v>105</v>
      </c>
      <c r="C276" s="19" t="s">
        <v>731</v>
      </c>
      <c r="D276" s="20" t="s">
        <v>6</v>
      </c>
      <c r="E276" s="18" t="s">
        <v>694</v>
      </c>
      <c r="F276" s="21" t="str">
        <f>IF(LEFT(C276,6)="Recomm",VLOOKUP(H276,A:B,3,FALSE),B276)</f>
        <v>Sale/Svc Ed Activities Intrn</v>
      </c>
      <c r="G276" s="21" t="str">
        <f>IF(LEFT(C276,6)="Recomm","Minor","Major")</f>
        <v>Major</v>
      </c>
      <c r="H276" s="22" t="str">
        <f>IF(G276="Major",A276,MID(C276,35,6))</f>
        <v>603001</v>
      </c>
      <c r="I276" s="20" t="s">
        <v>825</v>
      </c>
    </row>
    <row r="277" spans="1:9" ht="45" x14ac:dyDescent="0.25">
      <c r="A277" s="17" t="s">
        <v>476</v>
      </c>
      <c r="B277" s="18" t="s">
        <v>477</v>
      </c>
      <c r="C277" s="19" t="s">
        <v>756</v>
      </c>
      <c r="D277" s="20" t="s">
        <v>6</v>
      </c>
      <c r="E277" s="18" t="s">
        <v>694</v>
      </c>
      <c r="F277" s="21" t="str">
        <f>IF(LEFT(C277,6)="Recomm",VLOOKUP(H277,A:B,3,FALSE),B277)</f>
        <v>Sale/Svc Other Intrn</v>
      </c>
      <c r="G277" s="21" t="str">
        <f>IF(LEFT(C277,6)="Recomm","Minor","Major")</f>
        <v>Major</v>
      </c>
      <c r="H277" s="22" t="str">
        <f>IF(G277="Major",A277,MID(C277,35,6))</f>
        <v>622001</v>
      </c>
      <c r="I277" s="20" t="s">
        <v>825</v>
      </c>
    </row>
    <row r="278" spans="1:9" ht="30" x14ac:dyDescent="0.25">
      <c r="A278" s="17" t="s">
        <v>110</v>
      </c>
      <c r="B278" s="18" t="s">
        <v>109</v>
      </c>
      <c r="C278" s="19" t="s">
        <v>779</v>
      </c>
      <c r="D278" s="20" t="s">
        <v>6</v>
      </c>
      <c r="E278" s="18" t="s">
        <v>695</v>
      </c>
      <c r="F278" s="21" t="str">
        <f>IF(LEFT(C278,6)="Recomm",VLOOKUP(H278,A:B,3,FALSE),B278)</f>
        <v>Sale/Svc Rent Intrn</v>
      </c>
      <c r="G278" s="21" t="str">
        <f>IF(LEFT(C278,6)="Recomm","Minor","Major")</f>
        <v>Major</v>
      </c>
      <c r="H278" s="22" t="str">
        <f>IF(G278="Major",A278,MID(C278,35,6))</f>
        <v>624078</v>
      </c>
      <c r="I278" s="20" t="s">
        <v>825</v>
      </c>
    </row>
    <row r="279" spans="1:9" ht="30" x14ac:dyDescent="0.25">
      <c r="A279" s="17" t="s">
        <v>466</v>
      </c>
      <c r="B279" s="18" t="s">
        <v>467</v>
      </c>
      <c r="C279" s="19" t="s">
        <v>753</v>
      </c>
      <c r="D279" s="20" t="s">
        <v>6</v>
      </c>
      <c r="E279" s="18" t="s">
        <v>694</v>
      </c>
      <c r="F279" s="21" t="str">
        <f>IF(LEFT(C279,6)="Recomm",VLOOKUP(H279,A:B,3,FALSE),B279)</f>
        <v>Sale/Svc Telcom Adm Fees Intrn</v>
      </c>
      <c r="G279" s="21" t="str">
        <f>IF(LEFT(C279,6)="Recomm","Minor","Major")</f>
        <v>Major</v>
      </c>
      <c r="H279" s="22" t="str">
        <f>IF(G279="Major",A279,MID(C279,35,6))</f>
        <v>621035</v>
      </c>
      <c r="I279" s="20" t="s">
        <v>825</v>
      </c>
    </row>
    <row r="280" spans="1:9" ht="30" x14ac:dyDescent="0.25">
      <c r="A280" s="17" t="s">
        <v>464</v>
      </c>
      <c r="B280" s="18" t="s">
        <v>465</v>
      </c>
      <c r="C280" s="19" t="s">
        <v>752</v>
      </c>
      <c r="D280" s="20" t="s">
        <v>6</v>
      </c>
      <c r="E280" s="18" t="s">
        <v>694</v>
      </c>
      <c r="F280" s="21" t="str">
        <f>IF(LEFT(C280,6)="Recomm",VLOOKUP(H280,A:B,3,FALSE),B280)</f>
        <v>Sale/Svc Telcom Cell Eqp Intrn</v>
      </c>
      <c r="G280" s="21" t="str">
        <f>IF(LEFT(C280,6)="Recomm","Minor","Major")</f>
        <v>Major</v>
      </c>
      <c r="H280" s="22" t="str">
        <f>IF(G280="Major",A280,MID(C280,35,6))</f>
        <v>621034</v>
      </c>
      <c r="I280" s="20" t="s">
        <v>825</v>
      </c>
    </row>
    <row r="281" spans="1:9" ht="30" x14ac:dyDescent="0.25">
      <c r="A281" s="17" t="s">
        <v>462</v>
      </c>
      <c r="B281" s="18" t="s">
        <v>463</v>
      </c>
      <c r="C281" s="19" t="s">
        <v>751</v>
      </c>
      <c r="D281" s="20" t="s">
        <v>6</v>
      </c>
      <c r="E281" s="18" t="s">
        <v>694</v>
      </c>
      <c r="F281" s="21" t="str">
        <f>IF(LEFT(C281,6)="Recomm",VLOOKUP(H281,A:B,3,FALSE),B281)</f>
        <v>Sale/Svc Telcom Cell Svc Intrn</v>
      </c>
      <c r="G281" s="21" t="str">
        <f>IF(LEFT(C281,6)="Recomm","Minor","Major")</f>
        <v>Major</v>
      </c>
      <c r="H281" s="22" t="str">
        <f>IF(G281="Major",A281,MID(C281,35,6))</f>
        <v>621032</v>
      </c>
      <c r="I281" s="20" t="s">
        <v>825</v>
      </c>
    </row>
    <row r="282" spans="1:9" ht="30" x14ac:dyDescent="0.25">
      <c r="A282" s="17" t="s">
        <v>460</v>
      </c>
      <c r="B282" s="18" t="s">
        <v>461</v>
      </c>
      <c r="C282" s="19" t="s">
        <v>750</v>
      </c>
      <c r="D282" s="20" t="s">
        <v>6</v>
      </c>
      <c r="E282" s="18" t="s">
        <v>694</v>
      </c>
      <c r="F282" s="21" t="str">
        <f>IF(LEFT(C282,6)="Recomm",VLOOKUP(H282,A:B,3,FALSE),B282)</f>
        <v>Sale/Svc Telcom Labor Intrn</v>
      </c>
      <c r="G282" s="21" t="str">
        <f>IF(LEFT(C282,6)="Recomm","Minor","Major")</f>
        <v>Major</v>
      </c>
      <c r="H282" s="22" t="str">
        <f>IF(G282="Major",A282,MID(C282,35,6))</f>
        <v>621028</v>
      </c>
      <c r="I282" s="20" t="s">
        <v>825</v>
      </c>
    </row>
    <row r="283" spans="1:9" ht="30" x14ac:dyDescent="0.25">
      <c r="A283" s="17" t="s">
        <v>456</v>
      </c>
      <c r="B283" s="18" t="s">
        <v>457</v>
      </c>
      <c r="C283" s="19" t="s">
        <v>748</v>
      </c>
      <c r="D283" s="20" t="s">
        <v>6</v>
      </c>
      <c r="E283" s="18" t="s">
        <v>694</v>
      </c>
      <c r="F283" s="21" t="str">
        <f>IF(LEFT(C283,6)="Recomm",VLOOKUP(H283,A:B,3,FALSE),B283)</f>
        <v>Sale/Svc Telcom Local Intrn</v>
      </c>
      <c r="G283" s="21" t="str">
        <f>IF(LEFT(C283,6)="Recomm","Minor","Major")</f>
        <v>Major</v>
      </c>
      <c r="H283" s="22" t="str">
        <f>IF(G283="Major",A283,MID(C283,35,6))</f>
        <v>621026</v>
      </c>
      <c r="I283" s="20" t="s">
        <v>825</v>
      </c>
    </row>
    <row r="284" spans="1:9" ht="30" x14ac:dyDescent="0.25">
      <c r="A284" s="17" t="s">
        <v>468</v>
      </c>
      <c r="B284" s="18" t="s">
        <v>469</v>
      </c>
      <c r="C284" s="19" t="s">
        <v>754</v>
      </c>
      <c r="D284" s="20" t="s">
        <v>6</v>
      </c>
      <c r="E284" s="18" t="s">
        <v>694</v>
      </c>
      <c r="F284" s="21" t="str">
        <f>IF(LEFT(C284,6)="Recomm",VLOOKUP(H284,A:B,3,FALSE),B284)</f>
        <v>Sale/Svc Telcom LongDist Intrn</v>
      </c>
      <c r="G284" s="21" t="str">
        <f>IF(LEFT(C284,6)="Recomm","Minor","Major")</f>
        <v>Major</v>
      </c>
      <c r="H284" s="22" t="str">
        <f>IF(G284="Major",A284,MID(C284,35,6))</f>
        <v>621038</v>
      </c>
      <c r="I284" s="20" t="s">
        <v>825</v>
      </c>
    </row>
    <row r="285" spans="1:9" ht="30" x14ac:dyDescent="0.25">
      <c r="A285" s="17" t="s">
        <v>458</v>
      </c>
      <c r="B285" s="18" t="s">
        <v>459</v>
      </c>
      <c r="C285" s="19" t="s">
        <v>749</v>
      </c>
      <c r="D285" s="20" t="s">
        <v>6</v>
      </c>
      <c r="E285" s="18" t="s">
        <v>694</v>
      </c>
      <c r="F285" s="21" t="str">
        <f>IF(LEFT(C285,6)="Recomm",VLOOKUP(H285,A:B,3,FALSE),B285)</f>
        <v>Sale/Svc Telcom Material Intrn</v>
      </c>
      <c r="G285" s="21" t="str">
        <f>IF(LEFT(C285,6)="Recomm","Minor","Major")</f>
        <v>Major</v>
      </c>
      <c r="H285" s="22" t="str">
        <f>IF(G285="Major",A285,MID(C285,35,6))</f>
        <v>621027</v>
      </c>
      <c r="I285" s="20" t="s">
        <v>825</v>
      </c>
    </row>
    <row r="286" spans="1:9" ht="30" x14ac:dyDescent="0.25">
      <c r="A286" s="17" t="s">
        <v>490</v>
      </c>
      <c r="B286" s="18" t="s">
        <v>491</v>
      </c>
      <c r="C286" s="19" t="s">
        <v>764</v>
      </c>
      <c r="D286" s="20" t="s">
        <v>9</v>
      </c>
      <c r="E286" s="18" t="s">
        <v>694</v>
      </c>
      <c r="F286" s="21" t="str">
        <f>IF(LEFT(C286,6)="Recomm",VLOOKUP(H286,A:B,3,FALSE),B286)</f>
        <v>Sale/Svc UTL Chill Water Intrn</v>
      </c>
      <c r="G286" s="21" t="str">
        <f>IF(LEFT(C286,6)="Recomm","Minor","Major")</f>
        <v>Major</v>
      </c>
      <c r="H286" s="22" t="str">
        <f>IF(G286="Major",A286,MID(C286,35,6))</f>
        <v>622017</v>
      </c>
      <c r="I286" s="20" t="s">
        <v>825</v>
      </c>
    </row>
    <row r="287" spans="1:9" ht="30" x14ac:dyDescent="0.25">
      <c r="A287" s="17" t="s">
        <v>473</v>
      </c>
      <c r="B287" s="18" t="s">
        <v>472</v>
      </c>
      <c r="C287" s="19" t="s">
        <v>757</v>
      </c>
      <c r="D287" s="20" t="s">
        <v>9</v>
      </c>
      <c r="E287" s="18" t="s">
        <v>694</v>
      </c>
      <c r="F287" s="21" t="str">
        <f>IF(LEFT(C287,6)="Recomm",VLOOKUP(H287,A:B,3,FALSE),B287)</f>
        <v>Sale/Svc UTL Electricity Intrn</v>
      </c>
      <c r="G287" s="21" t="str">
        <f>IF(LEFT(C287,6)="Recomm","Minor","Major")</f>
        <v>Major</v>
      </c>
      <c r="H287" s="22" t="str">
        <f>IF(G287="Major",A287,MID(C287,35,6))</f>
        <v>622010</v>
      </c>
      <c r="I287" s="20" t="s">
        <v>825</v>
      </c>
    </row>
    <row r="288" spans="1:9" ht="30" x14ac:dyDescent="0.25">
      <c r="A288" s="17" t="s">
        <v>494</v>
      </c>
      <c r="B288" s="18" t="s">
        <v>495</v>
      </c>
      <c r="C288" s="19" t="s">
        <v>766</v>
      </c>
      <c r="D288" s="20" t="s">
        <v>9</v>
      </c>
      <c r="E288" s="18" t="s">
        <v>694</v>
      </c>
      <c r="F288" s="21" t="str">
        <f>IF(LEFT(C288,6)="Recomm",VLOOKUP(H288,A:B,3,FALSE),B288)</f>
        <v>Sale/Svc UTL Fire Svc Intrn</v>
      </c>
      <c r="G288" s="21" t="str">
        <f>IF(LEFT(C288,6)="Recomm","Minor","Major")</f>
        <v>Major</v>
      </c>
      <c r="H288" s="22" t="str">
        <f>IF(G288="Major",A288,MID(C288,35,6))</f>
        <v>622019</v>
      </c>
      <c r="I288" s="20" t="s">
        <v>825</v>
      </c>
    </row>
    <row r="289" spans="1:9" ht="30" x14ac:dyDescent="0.25">
      <c r="A289" s="17" t="s">
        <v>478</v>
      </c>
      <c r="B289" s="18" t="s">
        <v>479</v>
      </c>
      <c r="C289" s="19" t="s">
        <v>758</v>
      </c>
      <c r="D289" s="20" t="s">
        <v>9</v>
      </c>
      <c r="E289" s="18" t="s">
        <v>694</v>
      </c>
      <c r="F289" s="21" t="str">
        <f>IF(LEFT(C289,6)="Recomm",VLOOKUP(H289,A:B,3,FALSE),B289)</f>
        <v>Sale/Svc UTL Natural Gas Intrn</v>
      </c>
      <c r="G289" s="21" t="str">
        <f>IF(LEFT(C289,6)="Recomm","Minor","Major")</f>
        <v>Major</v>
      </c>
      <c r="H289" s="22" t="str">
        <f>IF(G289="Major",A289,MID(C289,35,6))</f>
        <v>622011</v>
      </c>
      <c r="I289" s="20" t="s">
        <v>825</v>
      </c>
    </row>
    <row r="290" spans="1:9" ht="30" x14ac:dyDescent="0.25">
      <c r="A290" s="17" t="s">
        <v>488</v>
      </c>
      <c r="B290" s="18" t="s">
        <v>489</v>
      </c>
      <c r="C290" s="19" t="s">
        <v>763</v>
      </c>
      <c r="D290" s="20" t="s">
        <v>9</v>
      </c>
      <c r="E290" s="18" t="s">
        <v>694</v>
      </c>
      <c r="F290" s="21" t="str">
        <f>IF(LEFT(C290,6)="Recomm",VLOOKUP(H290,A:B,3,FALSE),B290)</f>
        <v>Sale/Svc UTL Outdr Light Intrn</v>
      </c>
      <c r="G290" s="21" t="str">
        <f>IF(LEFT(C290,6)="Recomm","Minor","Major")</f>
        <v>Major</v>
      </c>
      <c r="H290" s="22" t="str">
        <f>IF(G290="Major",A290,MID(C290,35,6))</f>
        <v>622016</v>
      </c>
      <c r="I290" s="20" t="s">
        <v>825</v>
      </c>
    </row>
    <row r="291" spans="1:9" ht="30" x14ac:dyDescent="0.25">
      <c r="A291" s="17" t="s">
        <v>486</v>
      </c>
      <c r="B291" s="18" t="s">
        <v>487</v>
      </c>
      <c r="C291" s="19" t="s">
        <v>762</v>
      </c>
      <c r="D291" s="20" t="s">
        <v>9</v>
      </c>
      <c r="E291" s="18" t="s">
        <v>694</v>
      </c>
      <c r="F291" s="21" t="str">
        <f>IF(LEFT(C291,6)="Recomm",VLOOKUP(H291,A:B,3,FALSE),B291)</f>
        <v>Sale/Svc UTL Refuse Ext Intrn</v>
      </c>
      <c r="G291" s="21" t="str">
        <f>IF(LEFT(C291,6)="Recomm","Minor","Major")</f>
        <v>Major</v>
      </c>
      <c r="H291" s="22" t="str">
        <f>IF(G291="Major",A291,MID(C291,35,6))</f>
        <v>622015</v>
      </c>
      <c r="I291" s="20" t="s">
        <v>825</v>
      </c>
    </row>
    <row r="292" spans="1:9" ht="30" x14ac:dyDescent="0.25">
      <c r="A292" s="17" t="s">
        <v>484</v>
      </c>
      <c r="B292" s="18" t="s">
        <v>485</v>
      </c>
      <c r="C292" s="19" t="s">
        <v>761</v>
      </c>
      <c r="D292" s="20" t="s">
        <v>9</v>
      </c>
      <c r="E292" s="18" t="s">
        <v>694</v>
      </c>
      <c r="F292" s="21" t="str">
        <f>IF(LEFT(C292,6)="Recomm",VLOOKUP(H292,A:B,3,FALSE),B292)</f>
        <v>Sale/Svc UTL Refuse Int Intrn</v>
      </c>
      <c r="G292" s="21" t="str">
        <f>IF(LEFT(C292,6)="Recomm","Minor","Major")</f>
        <v>Major</v>
      </c>
      <c r="H292" s="22" t="str">
        <f>IF(G292="Major",A292,MID(C292,35,6))</f>
        <v>622014</v>
      </c>
      <c r="I292" s="20" t="s">
        <v>825</v>
      </c>
    </row>
    <row r="293" spans="1:9" ht="30" x14ac:dyDescent="0.25">
      <c r="A293" s="17" t="s">
        <v>482</v>
      </c>
      <c r="B293" s="18" t="s">
        <v>483</v>
      </c>
      <c r="C293" s="19" t="s">
        <v>760</v>
      </c>
      <c r="D293" s="20" t="s">
        <v>9</v>
      </c>
      <c r="E293" s="18" t="s">
        <v>694</v>
      </c>
      <c r="F293" s="21" t="str">
        <f>IF(LEFT(C293,6)="Recomm",VLOOKUP(H293,A:B,3,FALSE),B293)</f>
        <v>Sale/Svc UTL Sewer Intrn</v>
      </c>
      <c r="G293" s="21" t="str">
        <f>IF(LEFT(C293,6)="Recomm","Minor","Major")</f>
        <v>Major</v>
      </c>
      <c r="H293" s="22" t="str">
        <f>IF(G293="Major",A293,MID(C293,35,6))</f>
        <v>622013</v>
      </c>
      <c r="I293" s="20" t="s">
        <v>825</v>
      </c>
    </row>
    <row r="294" spans="1:9" ht="30" x14ac:dyDescent="0.25">
      <c r="A294" s="17" t="s">
        <v>492</v>
      </c>
      <c r="B294" s="18" t="s">
        <v>493</v>
      </c>
      <c r="C294" s="19" t="s">
        <v>765</v>
      </c>
      <c r="D294" s="20" t="s">
        <v>9</v>
      </c>
      <c r="E294" s="18" t="s">
        <v>694</v>
      </c>
      <c r="F294" s="21" t="str">
        <f>IF(LEFT(C294,6)="Recomm",VLOOKUP(H294,A:B,3,FALSE),B294)</f>
        <v>Sale/Svc UTL Steam Intrn</v>
      </c>
      <c r="G294" s="21" t="str">
        <f>IF(LEFT(C294,6)="Recomm","Minor","Major")</f>
        <v>Major</v>
      </c>
      <c r="H294" s="22" t="str">
        <f>IF(G294="Major",A294,MID(C294,35,6))</f>
        <v>622018</v>
      </c>
      <c r="I294" s="20" t="s">
        <v>825</v>
      </c>
    </row>
    <row r="295" spans="1:9" ht="30" x14ac:dyDescent="0.25">
      <c r="A295" s="17" t="s">
        <v>496</v>
      </c>
      <c r="B295" s="18" t="s">
        <v>497</v>
      </c>
      <c r="C295" s="25" t="s">
        <v>767</v>
      </c>
      <c r="D295" s="20" t="s">
        <v>9</v>
      </c>
      <c r="E295" s="18" t="s">
        <v>694</v>
      </c>
      <c r="F295" s="21" t="str">
        <f>IF(LEFT(C295,6)="Recomm",VLOOKUP(H295,A:B,3,FALSE),B295)</f>
        <v>Sale/Svc UTL Stormwater Intrn</v>
      </c>
      <c r="G295" s="21" t="str">
        <f>IF(LEFT(C295,6)="Recomm","Minor","Major")</f>
        <v>Major</v>
      </c>
      <c r="H295" s="22" t="str">
        <f>IF(G295="Major",A295,MID(C295,35,6))</f>
        <v>622020</v>
      </c>
      <c r="I295" s="20" t="s">
        <v>825</v>
      </c>
    </row>
    <row r="296" spans="1:9" ht="45" x14ac:dyDescent="0.25">
      <c r="A296" s="17" t="s">
        <v>480</v>
      </c>
      <c r="B296" s="24" t="s">
        <v>481</v>
      </c>
      <c r="C296" s="25" t="s">
        <v>759</v>
      </c>
      <c r="D296" s="20" t="s">
        <v>9</v>
      </c>
      <c r="E296" s="18" t="s">
        <v>694</v>
      </c>
      <c r="F296" s="21" t="str">
        <f>IF(LEFT(C296,6)="Recomm",VLOOKUP(H296,A:B,3,FALSE),B296)</f>
        <v>Sale/Svc UTL Water Intrn</v>
      </c>
      <c r="G296" s="21" t="str">
        <f>IF(LEFT(C296,6)="Recomm","Minor","Major")</f>
        <v>Major</v>
      </c>
      <c r="H296" s="22" t="str">
        <f>IF(G296="Major",A296,MID(C296,35,6))</f>
        <v>622012</v>
      </c>
      <c r="I296" s="20" t="s">
        <v>825</v>
      </c>
    </row>
    <row r="297" spans="1:9" ht="45" x14ac:dyDescent="0.25">
      <c r="A297" s="17" t="s">
        <v>648</v>
      </c>
      <c r="B297" s="18" t="s">
        <v>649</v>
      </c>
      <c r="C297" s="19" t="s">
        <v>788</v>
      </c>
      <c r="D297" s="20" t="s">
        <v>9</v>
      </c>
      <c r="E297" s="18" t="s">
        <v>694</v>
      </c>
      <c r="F297" s="21" t="e">
        <f>IF(LEFT(C297,6)="Recomm",VLOOKUP(H297,A:B,3,FALSE),B297)</f>
        <v>#REF!</v>
      </c>
      <c r="G297" s="21" t="str">
        <f>IF(LEFT(C297,6)="Recomm","Minor","Major")</f>
        <v>Minor</v>
      </c>
      <c r="H297" s="22" t="str">
        <f>IF(G297="Major",A297,MID(C297,35,6))</f>
        <v>622001</v>
      </c>
      <c r="I297" s="20" t="s">
        <v>825</v>
      </c>
    </row>
    <row r="298" spans="1:9" ht="45" x14ac:dyDescent="0.25">
      <c r="A298" s="17" t="s">
        <v>470</v>
      </c>
      <c r="B298" s="18" t="s">
        <v>471</v>
      </c>
      <c r="C298" s="19" t="s">
        <v>755</v>
      </c>
      <c r="D298" s="20" t="s">
        <v>9</v>
      </c>
      <c r="E298" s="18" t="s">
        <v>694</v>
      </c>
      <c r="F298" s="21" t="e">
        <f>IF(LEFT(C298,6)="Recomm",VLOOKUP(H298,A:B,3,FALSE),B298)</f>
        <v>#REF!</v>
      </c>
      <c r="G298" s="21" t="str">
        <f>IF(LEFT(C298,6)="Recomm","Minor","Major")</f>
        <v>Minor</v>
      </c>
      <c r="H298" s="22" t="str">
        <f>IF(G298="Major",A298,MID(C298,35,6))</f>
        <v>622010</v>
      </c>
      <c r="I298" s="20" t="s">
        <v>825</v>
      </c>
    </row>
    <row r="299" spans="1:9" ht="45" x14ac:dyDescent="0.25">
      <c r="A299" s="17" t="s">
        <v>107</v>
      </c>
      <c r="B299" s="18" t="s">
        <v>108</v>
      </c>
      <c r="C299" s="19" t="s">
        <v>732</v>
      </c>
      <c r="D299" s="20" t="s">
        <v>9</v>
      </c>
      <c r="E299" s="18" t="s">
        <v>695</v>
      </c>
      <c r="F299" s="21" t="e">
        <f>IF(LEFT(C299,6)="Recomm",VLOOKUP(H299,A:B,3,FALSE),B299)</f>
        <v>#REF!</v>
      </c>
      <c r="G299" s="21" t="str">
        <f>IF(LEFT(C299,6)="Recomm","Minor","Major")</f>
        <v>Minor</v>
      </c>
      <c r="H299" s="22" t="str">
        <f>IF(G299="Major",A299,MID(C299,35,6))</f>
        <v>624078</v>
      </c>
      <c r="I299" s="20" t="s">
        <v>825</v>
      </c>
    </row>
    <row r="300" spans="1:9" ht="30" x14ac:dyDescent="0.25">
      <c r="A300" s="23" t="s">
        <v>988</v>
      </c>
      <c r="B300" s="24" t="s">
        <v>996</v>
      </c>
      <c r="C300" s="44" t="s">
        <v>997</v>
      </c>
      <c r="D300" s="26" t="s">
        <v>9</v>
      </c>
      <c r="E300" s="18" t="s">
        <v>897</v>
      </c>
      <c r="F300" s="21"/>
      <c r="G300" s="21"/>
      <c r="H300" s="22"/>
      <c r="I300" s="26" t="s">
        <v>825</v>
      </c>
    </row>
    <row r="301" spans="1:9" ht="30" x14ac:dyDescent="0.25">
      <c r="A301" s="17" t="s">
        <v>939</v>
      </c>
      <c r="B301" s="18" t="s">
        <v>940</v>
      </c>
      <c r="C301" s="25" t="s">
        <v>1011</v>
      </c>
      <c r="D301" s="20" t="s">
        <v>9</v>
      </c>
      <c r="E301" s="18" t="s">
        <v>694</v>
      </c>
      <c r="F301" s="21"/>
      <c r="G301" s="21"/>
      <c r="H301" s="22"/>
      <c r="I301" s="20" t="s">
        <v>825</v>
      </c>
    </row>
    <row r="302" spans="1:9" ht="30" x14ac:dyDescent="0.25">
      <c r="A302" s="17" t="s">
        <v>941</v>
      </c>
      <c r="B302" s="18" t="s">
        <v>942</v>
      </c>
      <c r="C302" s="25" t="s">
        <v>1012</v>
      </c>
      <c r="D302" s="20" t="s">
        <v>9</v>
      </c>
      <c r="E302" s="18" t="s">
        <v>694</v>
      </c>
      <c r="F302" s="21"/>
      <c r="G302" s="21"/>
      <c r="H302" s="22"/>
      <c r="I302" s="20" t="s">
        <v>825</v>
      </c>
    </row>
    <row r="303" spans="1:9" x14ac:dyDescent="0.25">
      <c r="A303" s="17" t="s">
        <v>943</v>
      </c>
      <c r="B303" s="18" t="s">
        <v>944</v>
      </c>
      <c r="C303" s="25" t="s">
        <v>1013</v>
      </c>
      <c r="D303" s="20" t="s">
        <v>9</v>
      </c>
      <c r="E303" s="18" t="s">
        <v>694</v>
      </c>
      <c r="F303" s="21"/>
      <c r="G303" s="21"/>
      <c r="H303" s="22"/>
      <c r="I303" s="20" t="s">
        <v>825</v>
      </c>
    </row>
    <row r="304" spans="1:9" ht="36" customHeight="1" x14ac:dyDescent="0.25">
      <c r="A304" s="17" t="s">
        <v>945</v>
      </c>
      <c r="B304" s="18" t="s">
        <v>946</v>
      </c>
      <c r="C304" s="25" t="s">
        <v>1014</v>
      </c>
      <c r="D304" s="20" t="s">
        <v>9</v>
      </c>
      <c r="E304" s="18" t="s">
        <v>694</v>
      </c>
      <c r="F304" s="21"/>
      <c r="G304" s="21"/>
      <c r="H304" s="22"/>
      <c r="I304" s="20" t="s">
        <v>825</v>
      </c>
    </row>
    <row r="305" spans="1:9" ht="48" customHeight="1" x14ac:dyDescent="0.25">
      <c r="A305" s="17" t="s">
        <v>947</v>
      </c>
      <c r="B305" s="18" t="s">
        <v>948</v>
      </c>
      <c r="C305" s="25" t="s">
        <v>1015</v>
      </c>
      <c r="D305" s="20" t="s">
        <v>9</v>
      </c>
      <c r="E305" s="18" t="s">
        <v>694</v>
      </c>
      <c r="F305" s="21"/>
      <c r="G305" s="21"/>
      <c r="H305" s="22"/>
      <c r="I305" s="20" t="s">
        <v>825</v>
      </c>
    </row>
    <row r="306" spans="1:9" ht="30" x14ac:dyDescent="0.25">
      <c r="A306" s="17" t="s">
        <v>949</v>
      </c>
      <c r="B306" s="18" t="s">
        <v>950</v>
      </c>
      <c r="C306" s="25" t="s">
        <v>1016</v>
      </c>
      <c r="D306" s="20" t="s">
        <v>9</v>
      </c>
      <c r="E306" s="18" t="s">
        <v>694</v>
      </c>
      <c r="F306" s="21"/>
      <c r="G306" s="21"/>
      <c r="H306" s="22"/>
      <c r="I306" s="20" t="s">
        <v>825</v>
      </c>
    </row>
    <row r="307" spans="1:9" ht="30" x14ac:dyDescent="0.25">
      <c r="A307" s="17" t="s">
        <v>951</v>
      </c>
      <c r="B307" s="18" t="s">
        <v>952</v>
      </c>
      <c r="C307" s="25" t="s">
        <v>1017</v>
      </c>
      <c r="D307" s="20" t="s">
        <v>9</v>
      </c>
      <c r="E307" s="18" t="s">
        <v>694</v>
      </c>
      <c r="F307" s="21"/>
      <c r="G307" s="21"/>
      <c r="H307" s="22"/>
      <c r="I307" s="20" t="s">
        <v>825</v>
      </c>
    </row>
    <row r="308" spans="1:9" ht="30" x14ac:dyDescent="0.25">
      <c r="A308" s="17" t="s">
        <v>953</v>
      </c>
      <c r="B308" s="18" t="s">
        <v>954</v>
      </c>
      <c r="C308" s="25" t="s">
        <v>1018</v>
      </c>
      <c r="D308" s="20" t="s">
        <v>9</v>
      </c>
      <c r="E308" s="18" t="s">
        <v>694</v>
      </c>
      <c r="F308" s="21"/>
      <c r="G308" s="21"/>
      <c r="H308" s="22"/>
      <c r="I308" s="20" t="s">
        <v>825</v>
      </c>
    </row>
    <row r="309" spans="1:9" ht="30" x14ac:dyDescent="0.25">
      <c r="A309" s="17" t="s">
        <v>955</v>
      </c>
      <c r="B309" s="18" t="s">
        <v>956</v>
      </c>
      <c r="C309" s="25" t="s">
        <v>1019</v>
      </c>
      <c r="D309" s="20" t="s">
        <v>9</v>
      </c>
      <c r="E309" s="18" t="s">
        <v>694</v>
      </c>
      <c r="F309" s="21"/>
      <c r="G309" s="21"/>
      <c r="H309" s="22"/>
      <c r="I309" s="20" t="s">
        <v>825</v>
      </c>
    </row>
    <row r="310" spans="1:9" ht="30" x14ac:dyDescent="0.25">
      <c r="A310" s="17" t="s">
        <v>957</v>
      </c>
      <c r="B310" s="18" t="s">
        <v>958</v>
      </c>
      <c r="C310" s="25" t="s">
        <v>1020</v>
      </c>
      <c r="D310" s="20" t="s">
        <v>9</v>
      </c>
      <c r="E310" s="18" t="s">
        <v>694</v>
      </c>
      <c r="F310" s="21"/>
      <c r="G310" s="21"/>
      <c r="H310" s="22"/>
      <c r="I310" s="20" t="s">
        <v>825</v>
      </c>
    </row>
    <row r="311" spans="1:9" ht="30" x14ac:dyDescent="0.25">
      <c r="A311" s="17" t="s">
        <v>959</v>
      </c>
      <c r="B311" s="18" t="s">
        <v>960</v>
      </c>
      <c r="C311" s="43" t="s">
        <v>1021</v>
      </c>
      <c r="D311" s="20" t="s">
        <v>9</v>
      </c>
      <c r="E311" s="18" t="s">
        <v>694</v>
      </c>
      <c r="F311" s="21"/>
      <c r="G311" s="21"/>
      <c r="H311" s="22"/>
      <c r="I311" s="20" t="s">
        <v>825</v>
      </c>
    </row>
    <row r="312" spans="1:9" x14ac:dyDescent="0.25">
      <c r="A312" s="23" t="s">
        <v>989</v>
      </c>
      <c r="B312" s="45" t="s">
        <v>990</v>
      </c>
      <c r="C312" s="52" t="s">
        <v>998</v>
      </c>
      <c r="D312" s="26" t="s">
        <v>9</v>
      </c>
      <c r="E312" s="18" t="s">
        <v>694</v>
      </c>
      <c r="F312" s="21"/>
      <c r="G312" s="21"/>
      <c r="H312" s="22"/>
      <c r="I312" s="26" t="s">
        <v>825</v>
      </c>
    </row>
    <row r="313" spans="1:9" x14ac:dyDescent="0.25">
      <c r="A313" s="17" t="s">
        <v>961</v>
      </c>
      <c r="B313" s="18" t="s">
        <v>962</v>
      </c>
      <c r="C313" s="25" t="s">
        <v>1022</v>
      </c>
      <c r="D313" s="20" t="s">
        <v>9</v>
      </c>
      <c r="E313" s="18" t="s">
        <v>694</v>
      </c>
      <c r="F313" s="21"/>
      <c r="G313" s="21"/>
      <c r="H313" s="22"/>
      <c r="I313" s="20" t="s">
        <v>825</v>
      </c>
    </row>
    <row r="314" spans="1:9" ht="30" x14ac:dyDescent="0.25">
      <c r="A314" s="17" t="s">
        <v>596</v>
      </c>
      <c r="B314" s="20" t="s">
        <v>597</v>
      </c>
      <c r="C314" s="34" t="s">
        <v>912</v>
      </c>
      <c r="D314" s="20" t="s">
        <v>9</v>
      </c>
      <c r="E314" s="18" t="s">
        <v>705</v>
      </c>
      <c r="F314" s="21" t="str">
        <f>IF(LEFT(C314,6)="Recomm",VLOOKUP(H314,A:B,3,FALSE),B314)</f>
        <v>Collect Commission-Conserv</v>
      </c>
      <c r="G314" s="46" t="s">
        <v>831</v>
      </c>
      <c r="H314" s="22" t="str">
        <f>IF(G314="Major",A314,MID(C314,35,6))</f>
        <v xml:space="preserve">rnate </v>
      </c>
      <c r="I314" s="26" t="s">
        <v>890</v>
      </c>
    </row>
    <row r="315" spans="1:9" ht="30" x14ac:dyDescent="0.25">
      <c r="A315" s="17" t="s">
        <v>52</v>
      </c>
      <c r="B315" s="18" t="s">
        <v>53</v>
      </c>
      <c r="C315" s="19" t="s">
        <v>54</v>
      </c>
      <c r="D315" s="20" t="s">
        <v>9</v>
      </c>
      <c r="E315" s="18" t="s">
        <v>687</v>
      </c>
      <c r="F315" s="21" t="str">
        <f>IF(LEFT(C315,6)="Recomm",VLOOKUP(H315,A:B,3,FALSE),B315)</f>
        <v>Federal Stdnt Aid Scholarships</v>
      </c>
      <c r="G315" s="21" t="str">
        <f>IF(LEFT(C315,6)="Recomm","Minor","Major")</f>
        <v>Major</v>
      </c>
      <c r="H315" s="22" t="str">
        <f>IF(G315="Major",A315,MID(C315,35,6))</f>
        <v>600705</v>
      </c>
      <c r="I315" s="31" t="s">
        <v>827</v>
      </c>
    </row>
    <row r="316" spans="1:9" ht="30" x14ac:dyDescent="0.25">
      <c r="A316" s="17" t="s">
        <v>638</v>
      </c>
      <c r="B316" s="24" t="s">
        <v>870</v>
      </c>
      <c r="C316" s="34" t="s">
        <v>786</v>
      </c>
      <c r="D316" s="20" t="s">
        <v>9</v>
      </c>
      <c r="E316" s="18" t="s">
        <v>715</v>
      </c>
      <c r="F316" s="21" t="str">
        <f>IF(LEFT(C316,6)="Recomm",VLOOKUP(H316,A:B,3,FALSE),B316)</f>
        <v>Financial Aid Clearing</v>
      </c>
      <c r="G316" s="21" t="str">
        <f>IF(LEFT(C316,6)="Recomm","Minor","Major")</f>
        <v>Major</v>
      </c>
      <c r="H316" s="22" t="str">
        <f>IF(G316="Major",A316,MID(C316,35,6))</f>
        <v>661005</v>
      </c>
      <c r="I316" s="31" t="s">
        <v>827</v>
      </c>
    </row>
    <row r="317" spans="1:9" ht="30" x14ac:dyDescent="0.25">
      <c r="A317" s="27" t="s">
        <v>891</v>
      </c>
      <c r="B317" s="28" t="s">
        <v>894</v>
      </c>
      <c r="C317" s="32" t="s">
        <v>898</v>
      </c>
      <c r="D317" s="29" t="s">
        <v>9</v>
      </c>
      <c r="E317" s="28" t="s">
        <v>897</v>
      </c>
      <c r="F317" s="30" t="str">
        <f>IF(LEFT(C317,6)="Recomm",VLOOKUP(H317,A:B,3,FALSE),B317)</f>
        <v>Financial Aid State from FSU</v>
      </c>
      <c r="G317" s="30" t="str">
        <f>IF(LEFT(C317,6)="Recomm","Minor","Major")</f>
        <v>Major</v>
      </c>
      <c r="H317" s="22" t="str">
        <f>IF(G317="Major",A317,MID(C317,35,6))</f>
        <v>601107</v>
      </c>
      <c r="I317" s="29" t="s">
        <v>890</v>
      </c>
    </row>
    <row r="318" spans="1:9" ht="30" x14ac:dyDescent="0.25">
      <c r="A318" s="17" t="s">
        <v>71</v>
      </c>
      <c r="B318" s="18" t="s">
        <v>909</v>
      </c>
      <c r="C318" s="19" t="s">
        <v>72</v>
      </c>
      <c r="D318" s="20" t="s">
        <v>9</v>
      </c>
      <c r="E318" s="18" t="s">
        <v>689</v>
      </c>
      <c r="F318" s="21" t="str">
        <f>IF(LEFT(C318,6)="Recomm",VLOOKUP(H318,A:B,3,FALSE),B318)</f>
        <v>Financial Aid State Non FSU</v>
      </c>
      <c r="G318" s="21" t="str">
        <f>IF(LEFT(C318,6)="Recomm","Minor","Major")</f>
        <v>Major</v>
      </c>
      <c r="H318" s="22" t="str">
        <f>IF(G318="Major",A318,MID(C318,35,6))</f>
        <v>601106</v>
      </c>
      <c r="I318" s="31" t="s">
        <v>827</v>
      </c>
    </row>
    <row r="319" spans="1:9" ht="30" x14ac:dyDescent="0.25">
      <c r="A319" s="17" t="s">
        <v>90</v>
      </c>
      <c r="B319" s="18" t="s">
        <v>91</v>
      </c>
      <c r="C319" s="47" t="s">
        <v>868</v>
      </c>
      <c r="D319" s="20" t="s">
        <v>9</v>
      </c>
      <c r="E319" s="18" t="s">
        <v>693</v>
      </c>
      <c r="F319" s="21" t="str">
        <f>IF(LEFT(C319,6)="Recomm",VLOOKUP(H319,A:B,3,FALSE),B319)</f>
        <v>Gifts from Individuals</v>
      </c>
      <c r="G319" s="46" t="s">
        <v>831</v>
      </c>
      <c r="H319" s="22" t="str">
        <f>IF(G319="Major",A319,MID(C319,35,6))</f>
        <v xml:space="preserve">udent </v>
      </c>
      <c r="I319" s="26" t="s">
        <v>827</v>
      </c>
    </row>
    <row r="320" spans="1:9" ht="30" x14ac:dyDescent="0.25">
      <c r="A320" s="23" t="s">
        <v>927</v>
      </c>
      <c r="B320" s="24" t="s">
        <v>930</v>
      </c>
      <c r="C320" s="48" t="s">
        <v>933</v>
      </c>
      <c r="D320" s="20" t="s">
        <v>9</v>
      </c>
      <c r="E320" s="24" t="s">
        <v>697</v>
      </c>
      <c r="F320" s="22" t="s">
        <v>936</v>
      </c>
      <c r="G320" s="22"/>
      <c r="H320" s="22"/>
      <c r="I320" s="26" t="s">
        <v>827</v>
      </c>
    </row>
    <row r="321" spans="1:9" ht="30" x14ac:dyDescent="0.25">
      <c r="A321" s="23" t="s">
        <v>928</v>
      </c>
      <c r="B321" s="24" t="s">
        <v>931</v>
      </c>
      <c r="C321" s="48" t="s">
        <v>934</v>
      </c>
      <c r="D321" s="20" t="s">
        <v>9</v>
      </c>
      <c r="E321" s="24" t="s">
        <v>697</v>
      </c>
      <c r="F321" s="22" t="s">
        <v>936</v>
      </c>
      <c r="G321" s="22"/>
      <c r="H321" s="22"/>
      <c r="I321" s="26" t="s">
        <v>827</v>
      </c>
    </row>
    <row r="322" spans="1:9" ht="30" x14ac:dyDescent="0.25">
      <c r="A322" s="23" t="s">
        <v>929</v>
      </c>
      <c r="B322" s="24" t="s">
        <v>932</v>
      </c>
      <c r="C322" s="48" t="s">
        <v>935</v>
      </c>
      <c r="D322" s="20" t="s">
        <v>9</v>
      </c>
      <c r="E322" s="24" t="s">
        <v>697</v>
      </c>
      <c r="F322" s="22" t="s">
        <v>936</v>
      </c>
      <c r="G322" s="21"/>
      <c r="H322" s="22"/>
      <c r="I322" s="26" t="s">
        <v>827</v>
      </c>
    </row>
    <row r="323" spans="1:9" ht="60" x14ac:dyDescent="0.25">
      <c r="A323" s="17" t="s">
        <v>660</v>
      </c>
      <c r="B323" s="24" t="s">
        <v>901</v>
      </c>
      <c r="C323" s="25" t="s">
        <v>924</v>
      </c>
      <c r="D323" s="20" t="s">
        <v>9</v>
      </c>
      <c r="E323" s="18" t="s">
        <v>707</v>
      </c>
      <c r="F323" s="21" t="str">
        <f>IF(LEFT(C323,6)="Recomm",VLOOKUP(H323,A:B,3,FALSE),B323)</f>
        <v>Non-Op Insurance Recovery</v>
      </c>
      <c r="G323" s="21" t="str">
        <f>IF(LEFT(C323,6)="Recomm","Minor","Major")</f>
        <v>Major</v>
      </c>
      <c r="H323" s="22" t="str">
        <f>IF(G323="Major",A323,MID(C323,35,6))</f>
        <v>661103</v>
      </c>
      <c r="I323" s="26" t="s">
        <v>827</v>
      </c>
    </row>
    <row r="324" spans="1:9" ht="30" x14ac:dyDescent="0.25">
      <c r="A324" s="17" t="s">
        <v>631</v>
      </c>
      <c r="B324" s="18" t="s">
        <v>632</v>
      </c>
      <c r="C324" s="34" t="s">
        <v>714</v>
      </c>
      <c r="D324" s="20" t="s">
        <v>9</v>
      </c>
      <c r="E324" s="18" t="s">
        <v>715</v>
      </c>
      <c r="F324" s="21" t="str">
        <f>IF(LEFT(C324,6)="Recomm",VLOOKUP(H324,A:B,3,FALSE),B324)</f>
        <v>Other Operating Revenue</v>
      </c>
      <c r="G324" s="21" t="str">
        <f>IF(LEFT(C324,6)="Recomm","Minor","Major")</f>
        <v>Major</v>
      </c>
      <c r="H324" s="22" t="str">
        <f>IF(G324="Major",A324,MID(C324,35,6))</f>
        <v>661001</v>
      </c>
      <c r="I324" s="20" t="s">
        <v>827</v>
      </c>
    </row>
    <row r="325" spans="1:9" ht="30" x14ac:dyDescent="0.25">
      <c r="A325" s="17" t="s">
        <v>636</v>
      </c>
      <c r="B325" s="18" t="s">
        <v>637</v>
      </c>
      <c r="C325" s="49" t="s">
        <v>785</v>
      </c>
      <c r="D325" s="20" t="s">
        <v>9</v>
      </c>
      <c r="E325" s="24" t="s">
        <v>715</v>
      </c>
      <c r="F325" s="21" t="str">
        <f>IF(LEFT(C325,6)="Recomm",VLOOKUP(H325,A:B,3,FALSE),B325)</f>
        <v>Perkins Collection Costs Recov</v>
      </c>
      <c r="G325" s="21" t="str">
        <f>IF(LEFT(C325,6)="Recomm","Minor","Major")</f>
        <v>Major</v>
      </c>
      <c r="H325" s="22" t="str">
        <f>IF(G325="Major",A325,MID(C325,35,6))</f>
        <v>661004</v>
      </c>
      <c r="I325" s="31" t="s">
        <v>827</v>
      </c>
    </row>
    <row r="326" spans="1:9" ht="30" x14ac:dyDescent="0.25">
      <c r="A326" s="17" t="s">
        <v>634</v>
      </c>
      <c r="B326" s="18" t="s">
        <v>635</v>
      </c>
      <c r="C326" s="50" t="s">
        <v>913</v>
      </c>
      <c r="D326" s="20" t="s">
        <v>9</v>
      </c>
      <c r="E326" s="24" t="s">
        <v>715</v>
      </c>
      <c r="F326" s="21" t="str">
        <f>IF(LEFT(C326,6)="Recomm",VLOOKUP(H326,A:B,3,FALSE),B326)</f>
        <v>Perkins Credit Bal Refnd Rvs</v>
      </c>
      <c r="G326" s="21" t="str">
        <f>IF(LEFT(C326,6)="Recomm","Minor","Major")</f>
        <v>Major</v>
      </c>
      <c r="H326" s="22" t="str">
        <f>IF(G326="Major",A326,MID(C326,35,6))</f>
        <v>661003</v>
      </c>
      <c r="I326" s="31" t="s">
        <v>827</v>
      </c>
    </row>
    <row r="327" spans="1:9" ht="30" x14ac:dyDescent="0.25">
      <c r="A327" s="17" t="s">
        <v>641</v>
      </c>
      <c r="B327" s="18" t="s">
        <v>642</v>
      </c>
      <c r="C327" s="19" t="s">
        <v>787</v>
      </c>
      <c r="D327" s="20" t="s">
        <v>9</v>
      </c>
      <c r="E327" s="18" t="s">
        <v>715</v>
      </c>
      <c r="F327" s="21" t="str">
        <f>IF(LEFT(C327,6)="Recomm",VLOOKUP(H327,A:B,3,FALSE),B327)</f>
        <v>Perkins Receipts Clearing</v>
      </c>
      <c r="G327" s="21" t="str">
        <f>IF(LEFT(C327,6)="Recomm","Minor","Major")</f>
        <v>Major</v>
      </c>
      <c r="H327" s="22" t="str">
        <f>IF(G327="Major",A327,MID(C327,35,6))</f>
        <v>661008</v>
      </c>
      <c r="I327" s="31" t="s">
        <v>827</v>
      </c>
    </row>
    <row r="328" spans="1:9" ht="30" x14ac:dyDescent="0.25">
      <c r="A328" s="17" t="s">
        <v>654</v>
      </c>
      <c r="B328" s="18" t="s">
        <v>655</v>
      </c>
      <c r="C328" s="25" t="s">
        <v>914</v>
      </c>
      <c r="D328" s="20" t="s">
        <v>9</v>
      </c>
      <c r="E328" s="18" t="s">
        <v>715</v>
      </c>
      <c r="F328" s="21" t="str">
        <f>IF(LEFT(C328,6)="Recomm",VLOOKUP(H328,A:B,3,FALSE),B328)</f>
        <v>Perkins Receipts Distributions</v>
      </c>
      <c r="G328" s="21" t="str">
        <f>IF(LEFT(C328,6)="Recomm","Minor","Major")</f>
        <v>Major</v>
      </c>
      <c r="H328" s="22" t="str">
        <f>IF(G328="Major",A328,MID(C328,35,6))</f>
        <v>661052</v>
      </c>
      <c r="I328" s="31" t="s">
        <v>827</v>
      </c>
    </row>
    <row r="329" spans="1:9" x14ac:dyDescent="0.25">
      <c r="A329" s="17" t="s">
        <v>7</v>
      </c>
      <c r="B329" s="18" t="s">
        <v>8</v>
      </c>
      <c r="C329" s="19" t="s">
        <v>723</v>
      </c>
      <c r="D329" s="20" t="s">
        <v>9</v>
      </c>
      <c r="E329" s="18" t="s">
        <v>685</v>
      </c>
      <c r="F329" s="21" t="str">
        <f>IF(LEFT(C329,6)="Recomm",VLOOKUP(H329,A:B,3,FALSE),B329)</f>
        <v>State Appropriations</v>
      </c>
      <c r="G329" s="21" t="str">
        <f>IF(LEFT(C329,6)="Recomm","Minor","Major")</f>
        <v>Major</v>
      </c>
      <c r="H329" s="22" t="str">
        <f>IF(G329="Major",A329,MID(C329,35,6))</f>
        <v>600111</v>
      </c>
      <c r="I329" s="20" t="s">
        <v>827</v>
      </c>
    </row>
    <row r="330" spans="1:9" ht="30" x14ac:dyDescent="0.25">
      <c r="A330" s="17" t="s">
        <v>13</v>
      </c>
      <c r="B330" s="18" t="s">
        <v>14</v>
      </c>
      <c r="C330" s="19" t="s">
        <v>724</v>
      </c>
      <c r="D330" s="20" t="s">
        <v>9</v>
      </c>
      <c r="E330" s="18" t="s">
        <v>685</v>
      </c>
      <c r="F330" s="21" t="str">
        <f>IF(LEFT(C330,6)="Recomm",VLOOKUP(H330,A:B,3,FALSE),B330)</f>
        <v>State Appropriations Adj</v>
      </c>
      <c r="G330" s="21" t="str">
        <f>IF(LEFT(C330,6)="Recomm","Minor","Major")</f>
        <v>Major</v>
      </c>
      <c r="H330" s="22" t="str">
        <f>IF(G330="Major",A330,MID(C330,35,6))</f>
        <v>600222</v>
      </c>
      <c r="I330" s="20" t="s">
        <v>827</v>
      </c>
    </row>
    <row r="331" spans="1:9" ht="75" x14ac:dyDescent="0.25">
      <c r="A331" s="17" t="s">
        <v>391</v>
      </c>
      <c r="B331" s="18" t="s">
        <v>390</v>
      </c>
      <c r="C331" s="25" t="s">
        <v>917</v>
      </c>
      <c r="D331" s="20" t="s">
        <v>9</v>
      </c>
      <c r="E331" s="24" t="s">
        <v>835</v>
      </c>
      <c r="F331" s="21" t="str">
        <f>IF(LEFT(C331,6)="Recomm",VLOOKUP(H331,A:B,3,FALSE),B331)</f>
        <v>Trf In Capital Gift/Donation</v>
      </c>
      <c r="G331" s="21" t="str">
        <f>IF(LEFT(C331,6)="Recomm","Minor","Major")</f>
        <v>Major</v>
      </c>
      <c r="H331" s="22" t="str">
        <f>IF(G331="Major",A331,MID(C331,35,6))</f>
        <v>663030</v>
      </c>
      <c r="I331" s="31" t="s">
        <v>827</v>
      </c>
    </row>
    <row r="332" spans="1:9" ht="60" x14ac:dyDescent="0.25">
      <c r="A332" s="17" t="s">
        <v>93</v>
      </c>
      <c r="B332" s="18" t="s">
        <v>92</v>
      </c>
      <c r="C332" s="25" t="s">
        <v>916</v>
      </c>
      <c r="D332" s="20" t="s">
        <v>9</v>
      </c>
      <c r="E332" s="18" t="s">
        <v>693</v>
      </c>
      <c r="F332" s="21" t="str">
        <f>IF(LEFT(C332,6)="Recomm",VLOOKUP(H332,A:B,3,FALSE),B332)</f>
        <v>Trf In Non-Cap Gift/Donation</v>
      </c>
      <c r="G332" s="21" t="str">
        <f>IF(LEFT(C332,6)="Recomm","Minor","Major")</f>
        <v>Major</v>
      </c>
      <c r="H332" s="22" t="str">
        <f>IF(G332="Major",A332,MID(C332,35,6))</f>
        <v>663029</v>
      </c>
      <c r="I332" s="31" t="s">
        <v>827</v>
      </c>
    </row>
    <row r="333" spans="1:9" ht="30" x14ac:dyDescent="0.25">
      <c r="A333" s="17" t="s">
        <v>10</v>
      </c>
      <c r="B333" s="18" t="s">
        <v>11</v>
      </c>
      <c r="C333" s="19" t="s">
        <v>12</v>
      </c>
      <c r="D333" s="20" t="s">
        <v>9</v>
      </c>
      <c r="E333" s="18" t="s">
        <v>685</v>
      </c>
      <c r="F333" s="21" t="e">
        <f>IF(LEFT(C333,6)="Recomm",VLOOKUP(H333,A:B,3,FALSE),B333)</f>
        <v>#REF!</v>
      </c>
      <c r="G333" s="21" t="str">
        <f>IF(LEFT(C333,6)="Recomm","Minor","Major")</f>
        <v>Minor</v>
      </c>
      <c r="H333" s="22" t="str">
        <f>IF(G333="Major",A333,MID(C333,35,6))</f>
        <v>600111</v>
      </c>
      <c r="I333" s="20" t="s">
        <v>827</v>
      </c>
    </row>
    <row r="334" spans="1:9" ht="45" x14ac:dyDescent="0.25">
      <c r="A334" s="13" t="s">
        <v>1023</v>
      </c>
      <c r="B334" s="15" t="s">
        <v>1024</v>
      </c>
      <c r="C334" s="16" t="s">
        <v>1025</v>
      </c>
      <c r="D334" s="14" t="s">
        <v>9</v>
      </c>
      <c r="E334" s="15" t="s">
        <v>718</v>
      </c>
      <c r="F334" s="12" t="str">
        <f>IF(LEFT(C334,6)="Recomm",VLOOKUP(H334,A:B,3,FALSE),B334)</f>
        <v>Trf In Athletics from Auxiliary</v>
      </c>
      <c r="G334" s="12" t="str">
        <f>IF(LEFT(C334,6)="Recomm","Minor","Major")</f>
        <v>Major</v>
      </c>
      <c r="H334" s="11" t="str">
        <f>IF(G334="Major",A334,MID(C334,35,6))</f>
        <v>665006</v>
      </c>
      <c r="I334" s="14" t="s">
        <v>828</v>
      </c>
    </row>
    <row r="335" spans="1:9" ht="60" x14ac:dyDescent="0.25">
      <c r="A335" s="17" t="s">
        <v>4</v>
      </c>
      <c r="B335" s="18" t="s">
        <v>5</v>
      </c>
      <c r="C335" s="19" t="s">
        <v>722</v>
      </c>
      <c r="D335" s="20" t="s">
        <v>6</v>
      </c>
      <c r="E335" s="24" t="s">
        <v>835</v>
      </c>
      <c r="F335" s="21" t="str">
        <f>IF(LEFT(C335,6)="Recomm",VLOOKUP(H335,A:B,3,FALSE),B335)</f>
        <v>Trf In Capital Property</v>
      </c>
      <c r="G335" s="21" t="str">
        <f>IF(LEFT(C335,6)="Recomm","Minor","Major")</f>
        <v>Major</v>
      </c>
      <c r="H335" s="22" t="str">
        <f>IF(G335="Major",A335,MID(C335,35,6))</f>
        <v>600015</v>
      </c>
      <c r="I335" s="20" t="s">
        <v>828</v>
      </c>
    </row>
    <row r="336" spans="1:9" ht="45" x14ac:dyDescent="0.25">
      <c r="A336" s="17" t="s">
        <v>677</v>
      </c>
      <c r="B336" s="24" t="s">
        <v>678</v>
      </c>
      <c r="C336" s="42" t="s">
        <v>792</v>
      </c>
      <c r="D336" s="20" t="s">
        <v>6</v>
      </c>
      <c r="E336" s="24" t="s">
        <v>925</v>
      </c>
      <c r="F336" s="21" t="str">
        <f>IF(LEFT(C336,6)="Recomm",VLOOKUP(H336,A:B,3,FALSE),B336)</f>
        <v>Trf In Construction</v>
      </c>
      <c r="G336" s="21" t="str">
        <f>IF(LEFT(C336,6)="Recomm","Minor","Major")</f>
        <v>Major</v>
      </c>
      <c r="H336" s="22" t="str">
        <f>IF(G336="Major",A336,MID(C336,35,6))</f>
        <v>665020</v>
      </c>
      <c r="I336" s="20" t="s">
        <v>828</v>
      </c>
    </row>
    <row r="337" spans="1:9" ht="45" x14ac:dyDescent="0.25">
      <c r="A337" s="17" t="s">
        <v>670</v>
      </c>
      <c r="B337" s="18" t="s">
        <v>671</v>
      </c>
      <c r="C337" s="19" t="s">
        <v>790</v>
      </c>
      <c r="D337" s="20" t="s">
        <v>9</v>
      </c>
      <c r="E337" s="18" t="s">
        <v>717</v>
      </c>
      <c r="F337" s="21" t="str">
        <f>IF(LEFT(C337,6)="Recomm",VLOOKUP(H337,A:B,3,FALSE),B337)</f>
        <v>Trf In Debt Service</v>
      </c>
      <c r="G337" s="21" t="str">
        <f>IF(LEFT(C337,6)="Recomm","Minor","Major")</f>
        <v>Major</v>
      </c>
      <c r="H337" s="22" t="str">
        <f>IF(G337="Major",A337,MID(C337,35,6))</f>
        <v>665002</v>
      </c>
      <c r="I337" s="20" t="s">
        <v>828</v>
      </c>
    </row>
    <row r="338" spans="1:9" ht="60" x14ac:dyDescent="0.25">
      <c r="A338" s="17" t="s">
        <v>676</v>
      </c>
      <c r="B338" s="24" t="s">
        <v>864</v>
      </c>
      <c r="C338" s="25" t="s">
        <v>865</v>
      </c>
      <c r="D338" s="20" t="s">
        <v>6</v>
      </c>
      <c r="E338" s="24" t="s">
        <v>718</v>
      </c>
      <c r="F338" s="21" t="str">
        <f>IF(LEFT(C338,6)="Recomm",VLOOKUP(H338,A:B,3,FALSE),B338)</f>
        <v>Trf In E&amp;G</v>
      </c>
      <c r="G338" s="21" t="str">
        <f>IF(LEFT(C338,6)="Recomm","Minor","Major")</f>
        <v>Major</v>
      </c>
      <c r="H338" s="22" t="str">
        <f>IF(G338="Major",A338,MID(C338,35,6))</f>
        <v>665009</v>
      </c>
      <c r="I338" s="20" t="s">
        <v>828</v>
      </c>
    </row>
    <row r="339" spans="1:9" ht="45" x14ac:dyDescent="0.25">
      <c r="A339" s="23" t="s">
        <v>866</v>
      </c>
      <c r="B339" s="26" t="s">
        <v>910</v>
      </c>
      <c r="C339" s="25" t="s">
        <v>867</v>
      </c>
      <c r="D339" s="20" t="s">
        <v>6</v>
      </c>
      <c r="E339" s="18" t="s">
        <v>718</v>
      </c>
      <c r="F339" s="21" t="str">
        <f>IF(LEFT(C339,6)="Recomm",VLOOKUP(H339,A:B,3,FALSE),B339)</f>
        <v>Trf In FinAid Admin Allowance</v>
      </c>
      <c r="G339" s="21" t="str">
        <f>IF(LEFT(C339,6)="Recomm","Minor","Major")</f>
        <v>Major</v>
      </c>
      <c r="H339" s="22" t="str">
        <f>IF(G339="Major",A339,MID(C339,35,6))</f>
        <v>665013</v>
      </c>
      <c r="I339" s="20" t="s">
        <v>828</v>
      </c>
    </row>
    <row r="340" spans="1:9" ht="135" x14ac:dyDescent="0.25">
      <c r="A340" s="17" t="s">
        <v>672</v>
      </c>
      <c r="B340" s="18" t="s">
        <v>673</v>
      </c>
      <c r="C340" s="19" t="s">
        <v>720</v>
      </c>
      <c r="D340" s="20" t="s">
        <v>6</v>
      </c>
      <c r="E340" s="18" t="s">
        <v>718</v>
      </c>
      <c r="F340" s="21" t="str">
        <f>IF(LEFT(C340,6)="Recomm",VLOOKUP(H340,A:B,3,FALSE),B340)</f>
        <v>Trf In Non-Exch w/in FSU</v>
      </c>
      <c r="G340" s="21" t="str">
        <f>IF(LEFT(C340,6)="Recomm","Minor","Major")</f>
        <v>Major</v>
      </c>
      <c r="H340" s="22" t="str">
        <f>IF(G340="Major",A340,MID(C340,35,6))</f>
        <v>665004</v>
      </c>
      <c r="I340" s="20" t="s">
        <v>828</v>
      </c>
    </row>
    <row r="341" spans="1:9" ht="30" x14ac:dyDescent="0.25">
      <c r="A341" s="17" t="s">
        <v>675</v>
      </c>
      <c r="B341" s="18" t="s">
        <v>674</v>
      </c>
      <c r="C341" s="19" t="s">
        <v>791</v>
      </c>
      <c r="D341" s="26" t="s">
        <v>9</v>
      </c>
      <c r="E341" s="18" t="s">
        <v>719</v>
      </c>
      <c r="F341" s="21" t="str">
        <f>IF(LEFT(C341,6)="Recomm",VLOOKUP(H341,A:B,3,FALSE),B341)</f>
        <v>Trf In O/H Assessment</v>
      </c>
      <c r="G341" s="21" t="str">
        <f>IF(LEFT(C341,6)="Recomm","Minor","Major")</f>
        <v>Major</v>
      </c>
      <c r="H341" s="22" t="str">
        <f>IF(G341="Major",A341,MID(C341,35,6))</f>
        <v>665008</v>
      </c>
      <c r="I341" s="20" t="s">
        <v>828</v>
      </c>
    </row>
  </sheetData>
  <sortState xmlns:xlrd2="http://schemas.microsoft.com/office/spreadsheetml/2017/richdata2" ref="A2:I341">
    <sortCondition ref="I2:I341"/>
    <sortCondition ref="F2:F341"/>
    <sortCondition ref="G2:G341"/>
    <sortCondition ref="H2:H341"/>
    <sortCondition ref="A2:A341"/>
  </sortState>
  <pageMargins left="0.2" right="0.2" top="0.75" bottom="0.75" header="0.3" footer="0.3"/>
  <pageSetup fitToHeight="100" orientation="landscape" r:id="rId1"/>
  <headerFooter>
    <oddHeader>&amp;C&amp;"-,Bold"Revenue Account Data Dictionary</oddHeader>
    <oddFooter>&amp;L&amp;9Rv 06-2021
&amp;R&amp;9&amp;P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Rv 05-2026</vt:lpstr>
      <vt:lpstr>'Rv 05-2026'!Print_Titles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 Christopher</dc:creator>
  <cp:lastModifiedBy>Karen Welling</cp:lastModifiedBy>
  <cp:lastPrinted>2015-08-07T18:12:03Z</cp:lastPrinted>
  <dcterms:created xsi:type="dcterms:W3CDTF">2015-07-24T19:49:25Z</dcterms:created>
  <dcterms:modified xsi:type="dcterms:W3CDTF">2026-05-15T13:17:15Z</dcterms:modified>
</cp:coreProperties>
</file>